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155" windowHeight="8505" activeTab="4"/>
  </bookViews>
  <sheets>
    <sheet name="Options" sheetId="1" r:id="rId1"/>
    <sheet name="Budget-Full Detail" sheetId="2" r:id="rId2"/>
    <sheet name="SummaryFund" sheetId="3" r:id="rId3"/>
    <sheet name="Expenditures-byCODE" sheetId="4" r:id="rId4"/>
    <sheet name="Revenues-byCODE" sheetId="5" r:id="rId5"/>
  </sheets>
  <definedNames>
    <definedName name="_xlnm.Print_Area" localSheetId="1">'Budget-Full Detail'!$A$1:$E$946</definedName>
    <definedName name="_xlnm.Print_Area" localSheetId="3">'Expenditures-byCODE'!$A$1:$G$745</definedName>
    <definedName name="_xlnm.Print_Area" localSheetId="0">'Options'!$A$1:$H$418</definedName>
    <definedName name="_xlnm.Print_Titles" localSheetId="1">'Budget-Full Detail'!$1:$1</definedName>
    <definedName name="_xlnm.Print_Titles" localSheetId="3">'Expenditures-byCODE'!$1:$1</definedName>
    <definedName name="_xlnm.Print_Titles" localSheetId="0">'Options'!$1:$1</definedName>
  </definedNames>
  <calcPr fullCalcOnLoad="1"/>
</workbook>
</file>

<file path=xl/sharedStrings.xml><?xml version="1.0" encoding="utf-8"?>
<sst xmlns="http://schemas.openxmlformats.org/spreadsheetml/2006/main" count="5129" uniqueCount="1755">
  <si>
    <t>Acct#</t>
  </si>
  <si>
    <t>Account Code</t>
  </si>
  <si>
    <t>Description</t>
  </si>
  <si>
    <t>Town 2010
Adopted</t>
  </si>
  <si>
    <t xml:space="preserve">% of Town </t>
  </si>
  <si>
    <t>Village 2010-11 Adopted</t>
  </si>
  <si>
    <t>% of Village</t>
  </si>
  <si>
    <t>Community Total</t>
  </si>
  <si>
    <t>% of Total</t>
  </si>
  <si>
    <t>ESTIMATED EXPENDITURES</t>
  </si>
  <si>
    <t>LEGISLATIVE</t>
  </si>
  <si>
    <t>Expenditures</t>
  </si>
  <si>
    <t>A</t>
  </si>
  <si>
    <t>A1010.1</t>
  </si>
  <si>
    <t>Legislative Board</t>
  </si>
  <si>
    <t>A1010.4</t>
  </si>
  <si>
    <t>Contractual Expense</t>
  </si>
  <si>
    <t>TOTAL LEGISLATIVE</t>
  </si>
  <si>
    <t>JUDICIAL</t>
  </si>
  <si>
    <t>A1110.1</t>
  </si>
  <si>
    <t>Municipal Court Personal Service</t>
  </si>
  <si>
    <t>A1110.2</t>
  </si>
  <si>
    <t>Equipment</t>
  </si>
  <si>
    <t>A1110.4</t>
  </si>
  <si>
    <t>B</t>
  </si>
  <si>
    <t>B1190A</t>
  </si>
  <si>
    <t>Contingent</t>
  </si>
  <si>
    <t>TOTAL JUDICIAL</t>
  </si>
  <si>
    <t>EXECUTIVE</t>
  </si>
  <si>
    <t>A1210.1</t>
  </si>
  <si>
    <t>Mayor</t>
  </si>
  <si>
    <t>A1210.4</t>
  </si>
  <si>
    <t>A1220.1</t>
  </si>
  <si>
    <t>Clerk Personal Service</t>
  </si>
  <si>
    <t>A1220.4</t>
  </si>
  <si>
    <t>A1230.1</t>
  </si>
  <si>
    <t>Municipal Executive Personal Service</t>
  </si>
  <si>
    <t>A1230.4</t>
  </si>
  <si>
    <t>TOTAL EXECUTIVE</t>
  </si>
  <si>
    <t>FINANCE</t>
  </si>
  <si>
    <t>A1320.4</t>
  </si>
  <si>
    <t>Independent Audit</t>
  </si>
  <si>
    <t>A1325.1</t>
  </si>
  <si>
    <t>Treasurer</t>
  </si>
  <si>
    <t>A1325.2</t>
  </si>
  <si>
    <t>A1325.4</t>
  </si>
  <si>
    <t>A1330.1</t>
  </si>
  <si>
    <t>Tax Collector</t>
  </si>
  <si>
    <t>A1330.4</t>
  </si>
  <si>
    <t>A1355.1</t>
  </si>
  <si>
    <t>Assessment</t>
  </si>
  <si>
    <t>A1355.4</t>
  </si>
  <si>
    <t>TOTAL FINANCE</t>
  </si>
  <si>
    <t>MUNICIPAL STAFF</t>
  </si>
  <si>
    <t>A1410.1</t>
  </si>
  <si>
    <t>A1410.2</t>
  </si>
  <si>
    <t>Records Mgt. Preservation</t>
  </si>
  <si>
    <t>A1410.4</t>
  </si>
  <si>
    <t>A1420.1</t>
  </si>
  <si>
    <t>Personal Service</t>
  </si>
  <si>
    <t>A1420.4</t>
  </si>
  <si>
    <t>A1460.4</t>
  </si>
  <si>
    <t>Records Management</t>
  </si>
  <si>
    <t>TOTAL MUNICIPAL STAFF</t>
  </si>
  <si>
    <t>SHARED SERVICES</t>
  </si>
  <si>
    <t>A1620.1</t>
  </si>
  <si>
    <t>Buildings Personal Service</t>
  </si>
  <si>
    <t>F</t>
  </si>
  <si>
    <t>F1620.1</t>
  </si>
  <si>
    <t>G</t>
  </si>
  <si>
    <t>G1620.1</t>
  </si>
  <si>
    <t>A1620.4</t>
  </si>
  <si>
    <t>F1620.4</t>
  </si>
  <si>
    <t>G1620.4</t>
  </si>
  <si>
    <t>A1640.1</t>
  </si>
  <si>
    <t>Central Garage Personal Service</t>
  </si>
  <si>
    <t>F1640.1</t>
  </si>
  <si>
    <t>G1640.1</t>
  </si>
  <si>
    <t>A1640.2</t>
  </si>
  <si>
    <t>F1640.2</t>
  </si>
  <si>
    <t>G1640.2</t>
  </si>
  <si>
    <t>A1640.4</t>
  </si>
  <si>
    <t>F1640.4</t>
  </si>
  <si>
    <t>G1640.4</t>
  </si>
  <si>
    <t>TOTAL SHARED SERVICES</t>
  </si>
  <si>
    <t>SPECIAL ITEMS</t>
  </si>
  <si>
    <t>A1910.4</t>
  </si>
  <si>
    <t>Insurance</t>
  </si>
  <si>
    <t>C</t>
  </si>
  <si>
    <t>C1910.4</t>
  </si>
  <si>
    <t>Unallocated Insurance</t>
  </si>
  <si>
    <t>F1910.4</t>
  </si>
  <si>
    <t>Insurance - Water Tower Contractual Expense</t>
  </si>
  <si>
    <t>G1910.4</t>
  </si>
  <si>
    <t>A1920.4</t>
  </si>
  <si>
    <t>Association of Towns</t>
  </si>
  <si>
    <t>A1990.4</t>
  </si>
  <si>
    <t>F1990.4</t>
  </si>
  <si>
    <t>Contingency</t>
  </si>
  <si>
    <t>G1990.4</t>
  </si>
  <si>
    <t>TOTAL SPECIAL ITEMS</t>
  </si>
  <si>
    <t>LAW ENFORCEMENT</t>
  </si>
  <si>
    <t>A3120.1</t>
  </si>
  <si>
    <t>Police Personal Services</t>
  </si>
  <si>
    <t>A3120.2</t>
  </si>
  <si>
    <t>A3120.4</t>
  </si>
  <si>
    <t>B3120.4</t>
  </si>
  <si>
    <t>Fire Wardens</t>
  </si>
  <si>
    <t>TOTAL LAW ENFORCEMENT</t>
  </si>
  <si>
    <t>TRAFFIC CONTROL</t>
  </si>
  <si>
    <t>A3310.4</t>
  </si>
  <si>
    <t>Equipment Maintenance</t>
  </si>
  <si>
    <t>A3320.1</t>
  </si>
  <si>
    <t>On Street Parking Personal Service</t>
  </si>
  <si>
    <t>A3320.2</t>
  </si>
  <si>
    <t>A3320.4</t>
  </si>
  <si>
    <t>TOTAL TRAFFIC CONTROL</t>
  </si>
  <si>
    <t>FIRE PROTECTION</t>
  </si>
  <si>
    <t>A3410.1</t>
  </si>
  <si>
    <t>Fire Protection Personal Services</t>
  </si>
  <si>
    <t>A3410.2</t>
  </si>
  <si>
    <t>A3410.4</t>
  </si>
  <si>
    <t>SF</t>
  </si>
  <si>
    <t>SF3410.4</t>
  </si>
  <si>
    <t>Potsdam Fire Department</t>
  </si>
  <si>
    <t>TOTAL FIRE PROTECTION</t>
  </si>
  <si>
    <t>ANIMAL CONTROL</t>
  </si>
  <si>
    <t>A3510.1</t>
  </si>
  <si>
    <t>Personal Services</t>
  </si>
  <si>
    <t>A3520.4</t>
  </si>
  <si>
    <t>Rabies</t>
  </si>
  <si>
    <t>TOTAL ANIMAL CONTROL</t>
  </si>
  <si>
    <t>OTHER PUBLIC SAFETY</t>
  </si>
  <si>
    <t>A3620.1</t>
  </si>
  <si>
    <t>Safety Inspections Personal Service</t>
  </si>
  <si>
    <t>A3620.4</t>
  </si>
  <si>
    <t>B3620.4</t>
  </si>
  <si>
    <t>Traffic Signs</t>
  </si>
  <si>
    <t>TOTAL OTHER PUBLIC SAFETY</t>
  </si>
  <si>
    <t>PUBLIC HEALTH PROGRAMS</t>
  </si>
  <si>
    <t>B4010.4</t>
  </si>
  <si>
    <t>Potsdam Rescue Squad</t>
  </si>
  <si>
    <t>A4020.1</t>
  </si>
  <si>
    <t>Registrar of Vital Statistics Personal Services</t>
  </si>
  <si>
    <t>A4020.4</t>
  </si>
  <si>
    <t>TOTAL PUBLIC HEALTH PROGRAMS</t>
  </si>
  <si>
    <t>HIGHWAY</t>
  </si>
  <si>
    <t>A5010.1</t>
  </si>
  <si>
    <t>Admin Personal Services</t>
  </si>
  <si>
    <t>A5010.2</t>
  </si>
  <si>
    <t>Admin Equipment</t>
  </si>
  <si>
    <t>A5010.4</t>
  </si>
  <si>
    <t>Admin Contractual Expense</t>
  </si>
  <si>
    <t>DB</t>
  </si>
  <si>
    <t>DB5110.1</t>
  </si>
  <si>
    <t>A5110.1</t>
  </si>
  <si>
    <t>Street Maintenance Personal Services</t>
  </si>
  <si>
    <t>A5110.2</t>
  </si>
  <si>
    <t>Street Maintenance Equipment</t>
  </si>
  <si>
    <t>DB5110.4</t>
  </si>
  <si>
    <t>Street Maintenance Contractual Expense</t>
  </si>
  <si>
    <t>A5110.4</t>
  </si>
  <si>
    <t>DB5112.2</t>
  </si>
  <si>
    <t>Permanent Improvements Capital  Outlay</t>
  </si>
  <si>
    <t>DA</t>
  </si>
  <si>
    <t>DA5120.1</t>
  </si>
  <si>
    <t>Maintenance of Bridges Personal Services</t>
  </si>
  <si>
    <t>DA5120.4</t>
  </si>
  <si>
    <t>Maintenance of Bridges Contractual Expense</t>
  </si>
  <si>
    <t>DA5130.1</t>
  </si>
  <si>
    <t>Machinery Equipment</t>
  </si>
  <si>
    <t>DA5130.2</t>
  </si>
  <si>
    <t>Machinery Contractual Expense</t>
  </si>
  <si>
    <t>A5132.4</t>
  </si>
  <si>
    <t>Garage Contractual Expense</t>
  </si>
  <si>
    <t>DA5140.1</t>
  </si>
  <si>
    <t>Misc Personal Services</t>
  </si>
  <si>
    <t>DA5140.4</t>
  </si>
  <si>
    <t>Misc Contractual Expense</t>
  </si>
  <si>
    <t>DA5142.1</t>
  </si>
  <si>
    <t>Snow Removal Personal Services</t>
  </si>
  <si>
    <t>A5142.1</t>
  </si>
  <si>
    <t>A5142.2</t>
  </si>
  <si>
    <t>Snow Removal Equipment</t>
  </si>
  <si>
    <t>DA5142.4</t>
  </si>
  <si>
    <t>Snow Removal Contractual Expense</t>
  </si>
  <si>
    <t>A5142.4</t>
  </si>
  <si>
    <t>DB5148.4</t>
  </si>
  <si>
    <t>Street Lighting</t>
  </si>
  <si>
    <t>SL</t>
  </si>
  <si>
    <t>SL5182.4</t>
  </si>
  <si>
    <t>Hewittville Lighting-(2708100)</t>
  </si>
  <si>
    <t>Sissonville Lighting (1,005,900)</t>
  </si>
  <si>
    <t>A5182.4</t>
  </si>
  <si>
    <t>Street Lighting Electrical Service</t>
  </si>
  <si>
    <t>TOTAL HIGHWAY</t>
  </si>
  <si>
    <t>AIRPORT</t>
  </si>
  <si>
    <t>A5610.1</t>
  </si>
  <si>
    <t>Airports Personal Service</t>
  </si>
  <si>
    <t>A5610.4</t>
  </si>
  <si>
    <t>TOTAL AIRPORT</t>
  </si>
  <si>
    <t>ECONOMIC OPPORTUNITY AND DEVELOPMENT</t>
  </si>
  <si>
    <t>A6326.1</t>
  </si>
  <si>
    <t>Other Personal Service</t>
  </si>
  <si>
    <t>A6326.4</t>
  </si>
  <si>
    <t>A6510.4</t>
  </si>
  <si>
    <t>Clark Robinson</t>
  </si>
  <si>
    <t>A6772.4</t>
  </si>
  <si>
    <t>Sandstoners</t>
  </si>
  <si>
    <t>A6989.1</t>
  </si>
  <si>
    <t>Life Flight</t>
  </si>
  <si>
    <t>A6989.2</t>
  </si>
  <si>
    <t>Grant Writing</t>
  </si>
  <si>
    <t>A6989.4</t>
  </si>
  <si>
    <t>Chamber of Commerce</t>
  </si>
  <si>
    <t>B6989.4</t>
  </si>
  <si>
    <t>Grant Writing &amp; Home</t>
  </si>
  <si>
    <t>TOTAL ECONOMIC OPPORTUNITY &amp; DEVELOPMENT</t>
  </si>
  <si>
    <t>RECREATION</t>
  </si>
  <si>
    <t>A7110.1</t>
  </si>
  <si>
    <t>Parks Personal Service</t>
  </si>
  <si>
    <t>A7110.2</t>
  </si>
  <si>
    <t>Parks Equipment</t>
  </si>
  <si>
    <t>A7110.4</t>
  </si>
  <si>
    <t>Parks Contractual Expense</t>
  </si>
  <si>
    <t>A7140.1</t>
  </si>
  <si>
    <t>Playgrounds &amp; Rec Centers Personal Services</t>
  </si>
  <si>
    <t>B7140.1</t>
  </si>
  <si>
    <t>Recreation Village of Potsdam</t>
  </si>
  <si>
    <t>A7140.2</t>
  </si>
  <si>
    <t>Playgrounds &amp; Rec Centers Equipment</t>
  </si>
  <si>
    <t>A7140.4</t>
  </si>
  <si>
    <t>Playgrounds &amp; Rec Centers Contractual Expense</t>
  </si>
  <si>
    <t>B7140.4</t>
  </si>
  <si>
    <t>Playgrounds &amp; Rec Centers AMP</t>
  </si>
  <si>
    <t>A7150.1</t>
  </si>
  <si>
    <t>Beaches Personal Service</t>
  </si>
  <si>
    <t>A7150.2</t>
  </si>
  <si>
    <t>Beaches Equipment - Postwood</t>
  </si>
  <si>
    <t>A7150.4</t>
  </si>
  <si>
    <t>Beaches Contractual Expense</t>
  </si>
  <si>
    <t>A7160.1</t>
  </si>
  <si>
    <t>Playground Personal Service</t>
  </si>
  <si>
    <t>A7160.2</t>
  </si>
  <si>
    <t>A7160.4</t>
  </si>
  <si>
    <t>Playground Contractual Expense</t>
  </si>
  <si>
    <t>TOTAL RECREATION</t>
  </si>
  <si>
    <t>CULTURE</t>
  </si>
  <si>
    <t>B7410.1</t>
  </si>
  <si>
    <t>Norwood Library</t>
  </si>
  <si>
    <t>B7410.4</t>
  </si>
  <si>
    <t>Norwood Village Green</t>
  </si>
  <si>
    <t>A7450.1</t>
  </si>
  <si>
    <t>Museum Personal Service</t>
  </si>
  <si>
    <t>A7450.2</t>
  </si>
  <si>
    <t>Museum Equipment</t>
  </si>
  <si>
    <t>A7450.4</t>
  </si>
  <si>
    <t>Museum Contractual Expense</t>
  </si>
  <si>
    <t>A7510.1</t>
  </si>
  <si>
    <t>Historian Personal Services</t>
  </si>
  <si>
    <t>A7510.4</t>
  </si>
  <si>
    <t>Historian Contractual Expense</t>
  </si>
  <si>
    <t>A7550.4</t>
  </si>
  <si>
    <t>Celebrations</t>
  </si>
  <si>
    <t>A7620.1</t>
  </si>
  <si>
    <t>Bingo Inspector</t>
  </si>
  <si>
    <t>TOTAL CULTURE</t>
  </si>
  <si>
    <t>GENERAL ENVIRONMENT</t>
  </si>
  <si>
    <t>B8010.1</t>
  </si>
  <si>
    <t>Zoning Personal Service</t>
  </si>
  <si>
    <t>A8010.4</t>
  </si>
  <si>
    <t>Zoning Contractual Expense</t>
  </si>
  <si>
    <t>B8010.4</t>
  </si>
  <si>
    <t>B8010.8</t>
  </si>
  <si>
    <t>Zoning SS &amp; MCR</t>
  </si>
  <si>
    <t>B8015.1</t>
  </si>
  <si>
    <t>Benefit longevity</t>
  </si>
  <si>
    <t>B8020.1</t>
  </si>
  <si>
    <t>Planning Board</t>
  </si>
  <si>
    <t>A8020.4</t>
  </si>
  <si>
    <t>Planning Contractual Expense</t>
  </si>
  <si>
    <t>TOTAL GENERAL ENVIRONMENT</t>
  </si>
  <si>
    <t>SEWAGE</t>
  </si>
  <si>
    <t>G8110.1</t>
  </si>
  <si>
    <t>Admin Personal Service</t>
  </si>
  <si>
    <t>G8110.2</t>
  </si>
  <si>
    <t>G8110.4</t>
  </si>
  <si>
    <t>G8120.1</t>
  </si>
  <si>
    <t>Collection Personal Service</t>
  </si>
  <si>
    <t>G8120.2</t>
  </si>
  <si>
    <t>Collection Equipment</t>
  </si>
  <si>
    <t>G8120.4</t>
  </si>
  <si>
    <t>Collection Contractual Expense</t>
  </si>
  <si>
    <t>SS</t>
  </si>
  <si>
    <t>SS8130.1</t>
  </si>
  <si>
    <t>Treatment Personal Service</t>
  </si>
  <si>
    <t>G8130.1</t>
  </si>
  <si>
    <t>G8130.2</t>
  </si>
  <si>
    <t>Treatment Equipment</t>
  </si>
  <si>
    <t>G8130.4</t>
  </si>
  <si>
    <t>Treatment Contractual Expense</t>
  </si>
  <si>
    <t>TOTAL SEWAGE</t>
  </si>
  <si>
    <t>SANITATION</t>
  </si>
  <si>
    <t>A8160.4</t>
  </si>
  <si>
    <t>Sanitary Landfill</t>
  </si>
  <si>
    <t>A8170.1</t>
  </si>
  <si>
    <t>Street Cleaning Salaries F.T.</t>
  </si>
  <si>
    <t>A8170.2</t>
  </si>
  <si>
    <t>Street Cleaning Equipment</t>
  </si>
  <si>
    <t>A8170.4</t>
  </si>
  <si>
    <t>Street Cleaning Contractual Expense</t>
  </si>
  <si>
    <t>M</t>
  </si>
  <si>
    <t>M8260.4</t>
  </si>
  <si>
    <t>Trash Contractual Expense</t>
  </si>
  <si>
    <t>TOTAL SANITATION</t>
  </si>
  <si>
    <t>WATER</t>
  </si>
  <si>
    <t>F8310.1</t>
  </si>
  <si>
    <t>SW</t>
  </si>
  <si>
    <t>SW8310.1</t>
  </si>
  <si>
    <t>F8310.2</t>
  </si>
  <si>
    <t>F8310.4</t>
  </si>
  <si>
    <t>F8330.1</t>
  </si>
  <si>
    <t>Purification Personal Services</t>
  </si>
  <si>
    <t>F8330.2</t>
  </si>
  <si>
    <t>Purification Equipment</t>
  </si>
  <si>
    <t>F8330.4</t>
  </si>
  <si>
    <t>Purification Contractual Expense</t>
  </si>
  <si>
    <t>F8340.1</t>
  </si>
  <si>
    <t>Transportation &amp; Distribution Personal Services</t>
  </si>
  <si>
    <t>F8340.2</t>
  </si>
  <si>
    <t>Transportation &amp; Distribution Equipment</t>
  </si>
  <si>
    <t>SW8340.2</t>
  </si>
  <si>
    <t>Transportation &amp; Distribution Cont. Expense</t>
  </si>
  <si>
    <t>F8340.4</t>
  </si>
  <si>
    <t>Transportation &amp; Distribution Contractual Expense</t>
  </si>
  <si>
    <t>TOTAL WATER</t>
  </si>
  <si>
    <t>COMMUNITY DEVELOPMENT</t>
  </si>
  <si>
    <t>A8560.4</t>
  </si>
  <si>
    <t>Trees Equipment Maintenance</t>
  </si>
  <si>
    <t>TOTAL COMMUNITY DEVELOPMENT</t>
  </si>
  <si>
    <t>NATURAL RESOURCES</t>
  </si>
  <si>
    <t>C8790.1</t>
  </si>
  <si>
    <t>HydroElectric Personal Services</t>
  </si>
  <si>
    <t>C8790.2</t>
  </si>
  <si>
    <t>HydroElectric Equipment</t>
  </si>
  <si>
    <t>C8790.4</t>
  </si>
  <si>
    <t>HydroElectric Contractual Expense</t>
  </si>
  <si>
    <t>TOTAL NATURAL RESOURCES</t>
  </si>
  <si>
    <t>SPECIAL SERVICES</t>
  </si>
  <si>
    <t>A8810.4</t>
  </si>
  <si>
    <t>Cemeteries</t>
  </si>
  <si>
    <t>TOTAL SPECIAL SERVICES</t>
  </si>
  <si>
    <t>EMPLOYEE BENEFITS</t>
  </si>
  <si>
    <t>A9010.8</t>
  </si>
  <si>
    <t>Retirement</t>
  </si>
  <si>
    <t>B9010.8</t>
  </si>
  <si>
    <t>C9010.8</t>
  </si>
  <si>
    <t>DA9010.8</t>
  </si>
  <si>
    <t>State Retirement</t>
  </si>
  <si>
    <t>DB9010.8</t>
  </si>
  <si>
    <t>F9010.8</t>
  </si>
  <si>
    <t>G9010.8</t>
  </si>
  <si>
    <t>A9015.8</t>
  </si>
  <si>
    <t>Retirement - Police</t>
  </si>
  <si>
    <t>A9030.8</t>
  </si>
  <si>
    <t>Social Security</t>
  </si>
  <si>
    <t>C9030.8</t>
  </si>
  <si>
    <t>DA9030.8</t>
  </si>
  <si>
    <t>DB9030.8</t>
  </si>
  <si>
    <t>F9030.8</t>
  </si>
  <si>
    <t>G9030.8</t>
  </si>
  <si>
    <t>A9040.8</t>
  </si>
  <si>
    <t>Workmen's Compensation</t>
  </si>
  <si>
    <t>C9040.8</t>
  </si>
  <si>
    <t>Workers Compensation</t>
  </si>
  <si>
    <t>F9040.8</t>
  </si>
  <si>
    <t>G9040.8</t>
  </si>
  <si>
    <t>A9045.8</t>
  </si>
  <si>
    <t>Group Life Ins.</t>
  </si>
  <si>
    <t>C9045.8</t>
  </si>
  <si>
    <t>Group Life Insurance</t>
  </si>
  <si>
    <t>DA9045.8</t>
  </si>
  <si>
    <t>Substance Abuse</t>
  </si>
  <si>
    <t>DB9045.8</t>
  </si>
  <si>
    <t>Substance Testing</t>
  </si>
  <si>
    <t>F9045.8</t>
  </si>
  <si>
    <t>G9045.8</t>
  </si>
  <si>
    <t>A9050.8</t>
  </si>
  <si>
    <t>Unemployment Insurance</t>
  </si>
  <si>
    <t>DB9050.8</t>
  </si>
  <si>
    <t>A9055.8</t>
  </si>
  <si>
    <t>Disability Insurance</t>
  </si>
  <si>
    <t>B9055.8</t>
  </si>
  <si>
    <t>Disability Insurance CEO</t>
  </si>
  <si>
    <t>DA9055.8</t>
  </si>
  <si>
    <t xml:space="preserve">Disability Insurance </t>
  </si>
  <si>
    <t>A9060.8</t>
  </si>
  <si>
    <t>Hospital &amp; Medical Insurance</t>
  </si>
  <si>
    <t>C9060.8</t>
  </si>
  <si>
    <t>DA9060.8</t>
  </si>
  <si>
    <t>DB9060.8</t>
  </si>
  <si>
    <t>F9060.8</t>
  </si>
  <si>
    <t>G9060.8</t>
  </si>
  <si>
    <t>A9089.8</t>
  </si>
  <si>
    <t>Benefits Longevity</t>
  </si>
  <si>
    <t>DA9089.8</t>
  </si>
  <si>
    <t>Compensated Absences</t>
  </si>
  <si>
    <t>DB9089.8</t>
  </si>
  <si>
    <t>A9189.8</t>
  </si>
  <si>
    <t>FSA Administration</t>
  </si>
  <si>
    <t>F9189.8</t>
  </si>
  <si>
    <t>G9189.8</t>
  </si>
  <si>
    <t>A9600</t>
  </si>
  <si>
    <t>Trans to EDZ Program</t>
  </si>
  <si>
    <t>TOTAL EMPLOYEE BENEFITS</t>
  </si>
  <si>
    <t>DEBT SERVICE</t>
  </si>
  <si>
    <t>A9710.6</t>
  </si>
  <si>
    <t>Arena Bonding Principal</t>
  </si>
  <si>
    <t>B9710.6</t>
  </si>
  <si>
    <t>Arena Bond Repayment</t>
  </si>
  <si>
    <t>C9710.6</t>
  </si>
  <si>
    <t>Serial Bonds - Principal</t>
  </si>
  <si>
    <t>DA9710.6</t>
  </si>
  <si>
    <t xml:space="preserve">Bond Repayment </t>
  </si>
  <si>
    <t>DB9710.6</t>
  </si>
  <si>
    <t>Bond Repayment</t>
  </si>
  <si>
    <t>A9710.7</t>
  </si>
  <si>
    <t>Arena Bond- Interest</t>
  </si>
  <si>
    <t>C9710.7</t>
  </si>
  <si>
    <t>Serial Bonds - Interest</t>
  </si>
  <si>
    <t>G9710.6</t>
  </si>
  <si>
    <t>F9720.6</t>
  </si>
  <si>
    <t>Plant Renovation Bonds - Principal</t>
  </si>
  <si>
    <t>SS9720.6</t>
  </si>
  <si>
    <t>F9720.7</t>
  </si>
  <si>
    <t>Plant Renovation Bonds - Interest</t>
  </si>
  <si>
    <t>F9785.6</t>
  </si>
  <si>
    <t>WTP EPC Lease- principal</t>
  </si>
  <si>
    <t>F9785.7</t>
  </si>
  <si>
    <t>WTP EPC Lease- interest</t>
  </si>
  <si>
    <t>SW9789.6</t>
  </si>
  <si>
    <t>Capital Improv. Repayment</t>
  </si>
  <si>
    <t>TOTAL DEBT SERVICE</t>
  </si>
  <si>
    <t>INTERFUND TRANSFERS</t>
  </si>
  <si>
    <t>A9950.9</t>
  </si>
  <si>
    <t xml:space="preserve">Trans to Accrued Payroll </t>
  </si>
  <si>
    <t>C9950.9</t>
  </si>
  <si>
    <t>Transfer to General Fund</t>
  </si>
  <si>
    <t>DA9950.9</t>
  </si>
  <si>
    <t>Capital Project Fund</t>
  </si>
  <si>
    <t>F9950.9</t>
  </si>
  <si>
    <t>Transfer to Tower Repair Resv.</t>
  </si>
  <si>
    <t>Air Pack Reserve</t>
  </si>
  <si>
    <t>TOTAL INTERFUND TRANSFERS</t>
  </si>
  <si>
    <t>TOTAL EXPENDITURES</t>
  </si>
  <si>
    <t>ESTIMATED REVENUES</t>
  </si>
  <si>
    <t>REAL PROPERTY TAXES AND TAX ITEMS</t>
  </si>
  <si>
    <t>Revenues</t>
  </si>
  <si>
    <t>A1001</t>
  </si>
  <si>
    <t>Property Taxes</t>
  </si>
  <si>
    <t>A1081</t>
  </si>
  <si>
    <t>Payment In Lieu Of Taxes</t>
  </si>
  <si>
    <t>A1090</t>
  </si>
  <si>
    <t>Interest &amp; Penalty</t>
  </si>
  <si>
    <t>TOTAL REAL PROPERTY TAXES AND TAX ITEMS</t>
  </si>
  <si>
    <t>NON PROPERTY TAXES</t>
  </si>
  <si>
    <t>A1120</t>
  </si>
  <si>
    <t>Sales Tax</t>
  </si>
  <si>
    <t>DB1120</t>
  </si>
  <si>
    <t>County Sales Tax</t>
  </si>
  <si>
    <t>A1130</t>
  </si>
  <si>
    <t>Utility Tax</t>
  </si>
  <si>
    <t>A1170</t>
  </si>
  <si>
    <t>Franchise Fees</t>
  </si>
  <si>
    <t>B1170</t>
  </si>
  <si>
    <t>Cable Franchise Fee</t>
  </si>
  <si>
    <t>TOTAL NON PROPERTY TAXES</t>
  </si>
  <si>
    <t>GENERAL GOVERNMENT</t>
  </si>
  <si>
    <t>A1232</t>
  </si>
  <si>
    <t>Tax Collector Fees</t>
  </si>
  <si>
    <t>A1255</t>
  </si>
  <si>
    <t>Town Clerk Fees</t>
  </si>
  <si>
    <t>TOTAL GENERAL GOVERNMENT</t>
  </si>
  <si>
    <t>PUBLIC SAFETY</t>
  </si>
  <si>
    <t>A1520</t>
  </si>
  <si>
    <t>Police Fees</t>
  </si>
  <si>
    <t>A1550</t>
  </si>
  <si>
    <t>Dog Impoundment Fees</t>
  </si>
  <si>
    <t>TOTAL PUBLIC SAFETY</t>
  </si>
  <si>
    <t>HEALTH</t>
  </si>
  <si>
    <t>A1601</t>
  </si>
  <si>
    <t>Health Fees</t>
  </si>
  <si>
    <t>TOTAL HEALTH</t>
  </si>
  <si>
    <t>TRANSPORTATION</t>
  </si>
  <si>
    <t>A1710</t>
  </si>
  <si>
    <t>Public Works Fees</t>
  </si>
  <si>
    <t>A1720</t>
  </si>
  <si>
    <t>Mowing Fees</t>
  </si>
  <si>
    <t>A1741</t>
  </si>
  <si>
    <t>Parking Meters</t>
  </si>
  <si>
    <t>A1770</t>
  </si>
  <si>
    <t>Airport</t>
  </si>
  <si>
    <t>TOTAL TRANSPORTATION</t>
  </si>
  <si>
    <t>CULTURE AND RECREATION</t>
  </si>
  <si>
    <t>A2001</t>
  </si>
  <si>
    <t>Parks &amp; Recreation</t>
  </si>
  <si>
    <t>A2090</t>
  </si>
  <si>
    <t>Museum Earnings</t>
  </si>
  <si>
    <t>TOTAL CULTURE AND RECREATION</t>
  </si>
  <si>
    <t>HOME AND COMMUNITY SERVICES</t>
  </si>
  <si>
    <t>B2115</t>
  </si>
  <si>
    <t>Building Inspector Fees</t>
  </si>
  <si>
    <t>G2120</t>
  </si>
  <si>
    <t>Sewer Rents</t>
  </si>
  <si>
    <t>SS2120</t>
  </si>
  <si>
    <t>G2121</t>
  </si>
  <si>
    <t>Sewer Rents - Water Fund</t>
  </si>
  <si>
    <t>G2122</t>
  </si>
  <si>
    <t>Service Charges</t>
  </si>
  <si>
    <t>G2123</t>
  </si>
  <si>
    <t>Sewer Rent- Previous</t>
  </si>
  <si>
    <t>G2128</t>
  </si>
  <si>
    <t>F2140</t>
  </si>
  <si>
    <t>Metered Water Sales</t>
  </si>
  <si>
    <t>M2140</t>
  </si>
  <si>
    <t>SW2140</t>
  </si>
  <si>
    <t>Metered Sales</t>
  </si>
  <si>
    <t>F2141</t>
  </si>
  <si>
    <t>Metered Sales Previous</t>
  </si>
  <si>
    <t>F2144</t>
  </si>
  <si>
    <t>F2148</t>
  </si>
  <si>
    <t>M2160</t>
  </si>
  <si>
    <t>Rents for Service</t>
  </si>
  <si>
    <t>M2169</t>
  </si>
  <si>
    <t>Sticker Sales</t>
  </si>
  <si>
    <t>C2193</t>
  </si>
  <si>
    <t>Sale of Power</t>
  </si>
  <si>
    <t>TOTAL HOME AND COMMUNITY SERVICES</t>
  </si>
  <si>
    <t>EDUCATION</t>
  </si>
  <si>
    <t>A2229</t>
  </si>
  <si>
    <t>Other Gen Sve - STOP DWI</t>
  </si>
  <si>
    <t>A2230</t>
  </si>
  <si>
    <t>Other Service - Police</t>
  </si>
  <si>
    <t>TOTAL EDUCATION</t>
  </si>
  <si>
    <t>A2301</t>
  </si>
  <si>
    <t>Sidewalk Reimbursements</t>
  </si>
  <si>
    <t>A2302</t>
  </si>
  <si>
    <t>Snow Charges - Other Gov'ts</t>
  </si>
  <si>
    <t>A2352</t>
  </si>
  <si>
    <t>Town Aid for Museum</t>
  </si>
  <si>
    <t>A2353</t>
  </si>
  <si>
    <t>Town - Joint Recreation</t>
  </si>
  <si>
    <t>A2354</t>
  </si>
  <si>
    <t>Recreation-Other Towns</t>
  </si>
  <si>
    <t>A2389</t>
  </si>
  <si>
    <t>Services for Comm. Develop.</t>
  </si>
  <si>
    <t>USE OF MONEY AND PROPERTY</t>
  </si>
  <si>
    <t>A2401</t>
  </si>
  <si>
    <t>Interest &amp; Earnings</t>
  </si>
  <si>
    <t>B2401</t>
  </si>
  <si>
    <t>Class Interest</t>
  </si>
  <si>
    <t>C2401</t>
  </si>
  <si>
    <t>Interest on Earnings</t>
  </si>
  <si>
    <t>DA2401</t>
  </si>
  <si>
    <t>DB2401</t>
  </si>
  <si>
    <t>F2401</t>
  </si>
  <si>
    <t>G2401</t>
  </si>
  <si>
    <t>M2401</t>
  </si>
  <si>
    <t>Interest Income</t>
  </si>
  <si>
    <t>SS2401</t>
  </si>
  <si>
    <t>Interest on CD</t>
  </si>
  <si>
    <t>SW2401</t>
  </si>
  <si>
    <t>A2410</t>
  </si>
  <si>
    <t>Rental of Real Property</t>
  </si>
  <si>
    <t>TOTAL USE OF MONEY AND PROPERTY</t>
  </si>
  <si>
    <t>LICENSES AND PERMITS</t>
  </si>
  <si>
    <t>A2540</t>
  </si>
  <si>
    <t>Bingo Fees</t>
  </si>
  <si>
    <t>A2544</t>
  </si>
  <si>
    <t>Dog Licenses</t>
  </si>
  <si>
    <t>A2545</t>
  </si>
  <si>
    <t>Licenses &amp; Permits</t>
  </si>
  <si>
    <t>A2590</t>
  </si>
  <si>
    <t>Building Permits, Other</t>
  </si>
  <si>
    <t>TOTAL LICENSES AND PERMITS</t>
  </si>
  <si>
    <t>FINES AND FORFEITURES</t>
  </si>
  <si>
    <t>A2610</t>
  </si>
  <si>
    <t>Justice Court Fees</t>
  </si>
  <si>
    <t>TOTAL FINES AND FORFEITURES</t>
  </si>
  <si>
    <t>SALES OF PROPERTY AND COMPENSATION FOR LOSS</t>
  </si>
  <si>
    <t>A2650</t>
  </si>
  <si>
    <t>Sale of Scrap</t>
  </si>
  <si>
    <t>F2650</t>
  </si>
  <si>
    <t>A2655</t>
  </si>
  <si>
    <t>Minor Sales</t>
  </si>
  <si>
    <t>F2655</t>
  </si>
  <si>
    <t>G2655</t>
  </si>
  <si>
    <t>A2665</t>
  </si>
  <si>
    <t>Sale of Equipment</t>
  </si>
  <si>
    <t>TOTAL SALES OF PROPERTY &amp; COMPENSATION FOR LOSS</t>
  </si>
  <si>
    <t>MISCELLANEOUS</t>
  </si>
  <si>
    <t>A2701</t>
  </si>
  <si>
    <t>County Dog Surplus Prior Year</t>
  </si>
  <si>
    <t>A2704</t>
  </si>
  <si>
    <t>Electrical Charge - Gazebo</t>
  </si>
  <si>
    <t>A2705</t>
  </si>
  <si>
    <t>Gifts &amp; Donations Clarkson College</t>
  </si>
  <si>
    <t>A2707</t>
  </si>
  <si>
    <t>Gifts &amp; Donations - Police</t>
  </si>
  <si>
    <t>A2708</t>
  </si>
  <si>
    <t>Gifts &amp; Donations- K-9</t>
  </si>
  <si>
    <t>B2770</t>
  </si>
  <si>
    <t>Permit-Junk Fire Scrap&amp;Code</t>
  </si>
  <si>
    <t>A2771</t>
  </si>
  <si>
    <t>Museum- unclassified</t>
  </si>
  <si>
    <t>TOTAL MISCELLANEOUS</t>
  </si>
  <si>
    <t>STATE AID</t>
  </si>
  <si>
    <t>A3001</t>
  </si>
  <si>
    <t>State Revenue Sharing</t>
  </si>
  <si>
    <t>A3005</t>
  </si>
  <si>
    <t>Mortgage Tax County</t>
  </si>
  <si>
    <t>B3089</t>
  </si>
  <si>
    <t>A3090</t>
  </si>
  <si>
    <t>State Aid - Railroad</t>
  </si>
  <si>
    <t>A3501</t>
  </si>
  <si>
    <t>State Aid - CHIPS</t>
  </si>
  <si>
    <t>DB3501</t>
  </si>
  <si>
    <t xml:space="preserve">Consolidated Highway </t>
  </si>
  <si>
    <t>A3820</t>
  </si>
  <si>
    <t>State Aid - Youth</t>
  </si>
  <si>
    <t>A3821</t>
  </si>
  <si>
    <t>State Aid - Juvenile Officer</t>
  </si>
  <si>
    <t>A4960</t>
  </si>
  <si>
    <t>RDS Subsidy</t>
  </si>
  <si>
    <t>A4</t>
  </si>
  <si>
    <t>Code Compliance Grant</t>
  </si>
  <si>
    <t>TOTAL STATE AID</t>
  </si>
  <si>
    <t>A5031</t>
  </si>
  <si>
    <t>Interfund from Hydro</t>
  </si>
  <si>
    <t>A0910</t>
  </si>
  <si>
    <t>Appropriated Fund Balance</t>
  </si>
  <si>
    <t>B0910</t>
  </si>
  <si>
    <t>DB0910</t>
  </si>
  <si>
    <t>SS0910</t>
  </si>
  <si>
    <t>TOTAL REVENUES</t>
  </si>
  <si>
    <t>Councilpersons (4)</t>
  </si>
  <si>
    <t>A1010.102</t>
  </si>
  <si>
    <t>Salaries P.T.</t>
  </si>
  <si>
    <t>A1010.424</t>
  </si>
  <si>
    <t>Travel Expense</t>
  </si>
  <si>
    <t>A1010.490</t>
  </si>
  <si>
    <t>Office Supplies</t>
  </si>
  <si>
    <t>A1110.101</t>
  </si>
  <si>
    <t>Salaries F.T.</t>
  </si>
  <si>
    <t>A1110.102</t>
  </si>
  <si>
    <t>A1110.104</t>
  </si>
  <si>
    <t>Salaries Longevity</t>
  </si>
  <si>
    <t>A1110.109</t>
  </si>
  <si>
    <t>Sick Time Incentive Pay</t>
  </si>
  <si>
    <t>A1110.200</t>
  </si>
  <si>
    <t>A1110.421</t>
  </si>
  <si>
    <t>Postage</t>
  </si>
  <si>
    <t>A1110.424</t>
  </si>
  <si>
    <t>Travel</t>
  </si>
  <si>
    <t>A1110.425</t>
  </si>
  <si>
    <t>Clothing Allowance</t>
  </si>
  <si>
    <t>A1110.426</t>
  </si>
  <si>
    <t>Telephone</t>
  </si>
  <si>
    <t>A1110.430</t>
  </si>
  <si>
    <t>Books</t>
  </si>
  <si>
    <t>A1110.460</t>
  </si>
  <si>
    <t>Dues &amp; Memberships</t>
  </si>
  <si>
    <t>A1110.462</t>
  </si>
  <si>
    <t>Printing &amp; Duplicating</t>
  </si>
  <si>
    <t>A1110.465</t>
  </si>
  <si>
    <t>A1110.480</t>
  </si>
  <si>
    <t>Special Services</t>
  </si>
  <si>
    <t>A1110.481</t>
  </si>
  <si>
    <t>Misc. Supplies</t>
  </si>
  <si>
    <t>A1110.490</t>
  </si>
  <si>
    <t>A1210.101</t>
  </si>
  <si>
    <t>A1210.102</t>
  </si>
  <si>
    <t>A1210.104</t>
  </si>
  <si>
    <t>A1210.109</t>
  </si>
  <si>
    <t>A1210.424</t>
  </si>
  <si>
    <t>A1210.460</t>
  </si>
  <si>
    <t>A1210.490</t>
  </si>
  <si>
    <t>A1230.101</t>
  </si>
  <si>
    <t>A1230.104</t>
  </si>
  <si>
    <t>A1230.109</t>
  </si>
  <si>
    <t>A1230.421</t>
  </si>
  <si>
    <t>A1230.424</t>
  </si>
  <si>
    <t>A1230.425</t>
  </si>
  <si>
    <t>Clothing</t>
  </si>
  <si>
    <t>A1230.426</t>
  </si>
  <si>
    <t>A1230.460</t>
  </si>
  <si>
    <t>A1230.480</t>
  </si>
  <si>
    <t>A1230.490</t>
  </si>
  <si>
    <t>A1325.101</t>
  </si>
  <si>
    <t>A1325.103</t>
  </si>
  <si>
    <t>Salaries O.T.</t>
  </si>
  <si>
    <t>A1325.104</t>
  </si>
  <si>
    <t>A1325.109</t>
  </si>
  <si>
    <t>A1325.200</t>
  </si>
  <si>
    <t>A1325.421</t>
  </si>
  <si>
    <t>A1325.424</t>
  </si>
  <si>
    <t>A1325.425</t>
  </si>
  <si>
    <t>A1325.426</t>
  </si>
  <si>
    <t>A1325.460</t>
  </si>
  <si>
    <t>A1325.465</t>
  </si>
  <si>
    <t>A1325.480</t>
  </si>
  <si>
    <t>A1325.490</t>
  </si>
  <si>
    <t>A1355.480</t>
  </si>
  <si>
    <t>A1410.101</t>
  </si>
  <si>
    <t>A1410.104</t>
  </si>
  <si>
    <t>A1410.109</t>
  </si>
  <si>
    <t>A1410.421</t>
  </si>
  <si>
    <t>A1410.424</t>
  </si>
  <si>
    <t>Travel &amp; Training</t>
  </si>
  <si>
    <t>A1410.430</t>
  </si>
  <si>
    <t>Books &amp; Subscriptions</t>
  </si>
  <si>
    <t>A1410.460</t>
  </si>
  <si>
    <t>A1410.461</t>
  </si>
  <si>
    <t>Advertising</t>
  </si>
  <si>
    <t>A1410.462</t>
  </si>
  <si>
    <t>A1410.465</t>
  </si>
  <si>
    <t>A1410.490</t>
  </si>
  <si>
    <t>A1420.102</t>
  </si>
  <si>
    <t>A1420.480</t>
  </si>
  <si>
    <t>Law Special Services</t>
  </si>
  <si>
    <t>A1460.480</t>
  </si>
  <si>
    <t>A1620.101</t>
  </si>
  <si>
    <t>F1620.101</t>
  </si>
  <si>
    <t>G1620.101</t>
  </si>
  <si>
    <t>A1620.103</t>
  </si>
  <si>
    <t>F1620.103</t>
  </si>
  <si>
    <t>G1620.103</t>
  </si>
  <si>
    <t>A1620.104</t>
  </si>
  <si>
    <t>A1620.109</t>
  </si>
  <si>
    <t>F1620.109</t>
  </si>
  <si>
    <t>Sick Leave Incentive Pay</t>
  </si>
  <si>
    <t>G1620.109</t>
  </si>
  <si>
    <t>A1620.420</t>
  </si>
  <si>
    <t>Janitorial Supplies</t>
  </si>
  <si>
    <t>A1620.425</t>
  </si>
  <si>
    <t>A1620.427</t>
  </si>
  <si>
    <t>Electrical Service</t>
  </si>
  <si>
    <t>F1620.427</t>
  </si>
  <si>
    <t>Electricity</t>
  </si>
  <si>
    <t>G1620.427</t>
  </si>
  <si>
    <t>A1620.428</t>
  </si>
  <si>
    <t>Gas Service</t>
  </si>
  <si>
    <t>F1620.428</t>
  </si>
  <si>
    <t>Gas</t>
  </si>
  <si>
    <t>G1620.428</t>
  </si>
  <si>
    <t>A1620.429</t>
  </si>
  <si>
    <t>Trash Service</t>
  </si>
  <si>
    <t>F1620.429</t>
  </si>
  <si>
    <t>Trash</t>
  </si>
  <si>
    <t>G1620.429</t>
  </si>
  <si>
    <t>A1620.465</t>
  </si>
  <si>
    <t>A1620.470</t>
  </si>
  <si>
    <t>Building Maintenance</t>
  </si>
  <si>
    <t>G1620.470</t>
  </si>
  <si>
    <t>A1620.471</t>
  </si>
  <si>
    <t>Civic Center Grounds</t>
  </si>
  <si>
    <t>A1620.480</t>
  </si>
  <si>
    <t>A1620.481</t>
  </si>
  <si>
    <t>A1620.488</t>
  </si>
  <si>
    <t>Small Tools</t>
  </si>
  <si>
    <t>A1620.490</t>
  </si>
  <si>
    <t>A1620.491</t>
  </si>
  <si>
    <t>Chemicals</t>
  </si>
  <si>
    <t>A1620.492</t>
  </si>
  <si>
    <t>Gasoline</t>
  </si>
  <si>
    <t>A1640.101</t>
  </si>
  <si>
    <t>F1640.101</t>
  </si>
  <si>
    <t>G1640.101</t>
  </si>
  <si>
    <t>A1640.103</t>
  </si>
  <si>
    <t>F1640.103</t>
  </si>
  <si>
    <t>G1640.103</t>
  </si>
  <si>
    <t>A1640.104</t>
  </si>
  <si>
    <t>A1640.109</t>
  </si>
  <si>
    <t>F1640.109</t>
  </si>
  <si>
    <t>G1640.109</t>
  </si>
  <si>
    <t>A1640.200</t>
  </si>
  <si>
    <t>F1640.200</t>
  </si>
  <si>
    <t>G1640.200</t>
  </si>
  <si>
    <t>A1640.420</t>
  </si>
  <si>
    <t>A1640.425</t>
  </si>
  <si>
    <t>A1640.427</t>
  </si>
  <si>
    <t>F1640.427</t>
  </si>
  <si>
    <t>G1640.427</t>
  </si>
  <si>
    <t>A1640.428</t>
  </si>
  <si>
    <t>F1640.428</t>
  </si>
  <si>
    <t>G1640.428</t>
  </si>
  <si>
    <t>A1640.437</t>
  </si>
  <si>
    <t>A1640.464</t>
  </si>
  <si>
    <t>Vehicle Maintenance</t>
  </si>
  <si>
    <t>A1640.465</t>
  </si>
  <si>
    <t>A1640.470</t>
  </si>
  <si>
    <t>F1640.470</t>
  </si>
  <si>
    <t>G1640.470</t>
  </si>
  <si>
    <t>A1640.480</t>
  </si>
  <si>
    <t>A1640.481</t>
  </si>
  <si>
    <t>A1640.488</t>
  </si>
  <si>
    <t>A1640.491</t>
  </si>
  <si>
    <t>A1640.492</t>
  </si>
  <si>
    <t>F1910.200</t>
  </si>
  <si>
    <t>Computer Equipment</t>
  </si>
  <si>
    <t>G1910.200</t>
  </si>
  <si>
    <t>A1910.402</t>
  </si>
  <si>
    <t>Alliance for Municipal Power</t>
  </si>
  <si>
    <t>A1910.426</t>
  </si>
  <si>
    <t>Telephone Service</t>
  </si>
  <si>
    <t>A1910.437</t>
  </si>
  <si>
    <t>F1910.437</t>
  </si>
  <si>
    <t>Insurance - Water Tower</t>
  </si>
  <si>
    <t>A1910.438</t>
  </si>
  <si>
    <t>Drug Testing &amp; Contract</t>
  </si>
  <si>
    <t>F1910.438</t>
  </si>
  <si>
    <t>Drug Testing Contract</t>
  </si>
  <si>
    <t>G1910.438</t>
  </si>
  <si>
    <t>A1910.455</t>
  </si>
  <si>
    <t>Uniform Contract</t>
  </si>
  <si>
    <t>F1910.455</t>
  </si>
  <si>
    <t>Uniforms</t>
  </si>
  <si>
    <t>G1910.455</t>
  </si>
  <si>
    <t>A1910.471</t>
  </si>
  <si>
    <t>Cham. of Com. Contrib.</t>
  </si>
  <si>
    <t>A1910.472</t>
  </si>
  <si>
    <t>Retiree Fringe Benefits</t>
  </si>
  <si>
    <t>C1910.472</t>
  </si>
  <si>
    <t>Retiree Benefits</t>
  </si>
  <si>
    <t>F1910.472</t>
  </si>
  <si>
    <t>G1910.472</t>
  </si>
  <si>
    <t>A1910.473</t>
  </si>
  <si>
    <t>Audit Expense</t>
  </si>
  <si>
    <t>F1910.473</t>
  </si>
  <si>
    <t>Audit</t>
  </si>
  <si>
    <t>G1910.473</t>
  </si>
  <si>
    <t>A1910.474</t>
  </si>
  <si>
    <t>Rescue Squad Contrib.</t>
  </si>
  <si>
    <t>A1910.475</t>
  </si>
  <si>
    <t>Fire Dept. Contrib.</t>
  </si>
  <si>
    <t>A1910.476</t>
  </si>
  <si>
    <t>Real Estate Taxes</t>
  </si>
  <si>
    <t>A1910.480</t>
  </si>
  <si>
    <t>F1910.480</t>
  </si>
  <si>
    <t>G1910.480</t>
  </si>
  <si>
    <t>Medical Physicals</t>
  </si>
  <si>
    <t>A1910.483</t>
  </si>
  <si>
    <t>Union Arbitration Costs</t>
  </si>
  <si>
    <t>F1910.483</t>
  </si>
  <si>
    <t>G1910.483</t>
  </si>
  <si>
    <t>A1910.484</t>
  </si>
  <si>
    <t>Copier Lease</t>
  </si>
  <si>
    <t>F1910.484</t>
  </si>
  <si>
    <t>G1910.484</t>
  </si>
  <si>
    <t>A1910.485</t>
  </si>
  <si>
    <t>Service Contracts</t>
  </si>
  <si>
    <t>F1910.485</t>
  </si>
  <si>
    <t>G1910.485</t>
  </si>
  <si>
    <t>A1910.486</t>
  </si>
  <si>
    <t>Internet</t>
  </si>
  <si>
    <t>F1910.486</t>
  </si>
  <si>
    <t>G1910.486</t>
  </si>
  <si>
    <t>A1910.488</t>
  </si>
  <si>
    <t>Marketing</t>
  </si>
  <si>
    <t>A1910.489</t>
  </si>
  <si>
    <t>Rooftop Highway contribution</t>
  </si>
  <si>
    <t>F1910.489</t>
  </si>
  <si>
    <t>Mapping Imagery</t>
  </si>
  <si>
    <t>A1990.479</t>
  </si>
  <si>
    <t xml:space="preserve"> </t>
  </si>
  <si>
    <t>C1990.479</t>
  </si>
  <si>
    <t>F1990.479</t>
  </si>
  <si>
    <t>G1990.479</t>
  </si>
  <si>
    <t>A3120.101</t>
  </si>
  <si>
    <t>A3120.102</t>
  </si>
  <si>
    <t>A3120.103</t>
  </si>
  <si>
    <t>A3120.104</t>
  </si>
  <si>
    <t>A3120.105</t>
  </si>
  <si>
    <t>Salaries Holiday</t>
  </si>
  <si>
    <t>A3120.106</t>
  </si>
  <si>
    <t>Salaries Training</t>
  </si>
  <si>
    <t>A3120.107</t>
  </si>
  <si>
    <t>Comp. O.T. Current</t>
  </si>
  <si>
    <t>A3120.109</t>
  </si>
  <si>
    <t>A3120.110</t>
  </si>
  <si>
    <t>207-C Salaries</t>
  </si>
  <si>
    <t>A3120.200</t>
  </si>
  <si>
    <t>A3120.230</t>
  </si>
  <si>
    <t>Police Vehicles</t>
  </si>
  <si>
    <t>A3120.408</t>
  </si>
  <si>
    <t>Ammo &amp; Supplies</t>
  </si>
  <si>
    <t>A3120.420</t>
  </si>
  <si>
    <t>A3120.421</t>
  </si>
  <si>
    <t>A3120.423</t>
  </si>
  <si>
    <t>Juvenile Officer Expense</t>
  </si>
  <si>
    <t>A3120.424</t>
  </si>
  <si>
    <t>A3120.425</t>
  </si>
  <si>
    <t>A3120.426</t>
  </si>
  <si>
    <t>A3120.427</t>
  </si>
  <si>
    <t>A3120.428</t>
  </si>
  <si>
    <t>A3120.430</t>
  </si>
  <si>
    <t>Books &amp; Legal Inserts</t>
  </si>
  <si>
    <t>A3120.437</t>
  </si>
  <si>
    <t>A3120.460</t>
  </si>
  <si>
    <t>A3120.461</t>
  </si>
  <si>
    <t>A3120.462</t>
  </si>
  <si>
    <t>Printing &amp; Duplicating(park)</t>
  </si>
  <si>
    <t>A3120.463</t>
  </si>
  <si>
    <t>Comestibles</t>
  </si>
  <si>
    <t>A3120.464</t>
  </si>
  <si>
    <t>A3120.465</t>
  </si>
  <si>
    <t>A3120.470</t>
  </si>
  <si>
    <t>A3120.480</t>
  </si>
  <si>
    <t>A3120.481</t>
  </si>
  <si>
    <t>A3120.482</t>
  </si>
  <si>
    <t>Finger Printing Supplies</t>
  </si>
  <si>
    <t>A3120.483</t>
  </si>
  <si>
    <t>CPR Classes</t>
  </si>
  <si>
    <t>A3120.486</t>
  </si>
  <si>
    <t>K-9 Expenses</t>
  </si>
  <si>
    <t>A3120.490</t>
  </si>
  <si>
    <t>A3120.492</t>
  </si>
  <si>
    <t>A3120.493</t>
  </si>
  <si>
    <t>Police Station Lease</t>
  </si>
  <si>
    <t>A3310.465</t>
  </si>
  <si>
    <t>A3320.101</t>
  </si>
  <si>
    <t>A3320.103</t>
  </si>
  <si>
    <t>A3320.104</t>
  </si>
  <si>
    <t>A3320.109</t>
  </si>
  <si>
    <t>A3320.200</t>
  </si>
  <si>
    <t>A3320.425</t>
  </si>
  <si>
    <t>A3320.465</t>
  </si>
  <si>
    <t>A3320.481</t>
  </si>
  <si>
    <t>A3320.488</t>
  </si>
  <si>
    <t>A3320.490</t>
  </si>
  <si>
    <t>A3410.101</t>
  </si>
  <si>
    <t>A3410.103</t>
  </si>
  <si>
    <t>A3410.104</t>
  </si>
  <si>
    <t>A3410.109</t>
  </si>
  <si>
    <t>A3410.200</t>
  </si>
  <si>
    <t>A3410.201</t>
  </si>
  <si>
    <t>Equipment- Hose</t>
  </si>
  <si>
    <t>A3410.420</t>
  </si>
  <si>
    <t>A3410.421</t>
  </si>
  <si>
    <t>A3410.424</t>
  </si>
  <si>
    <t>A3410.425</t>
  </si>
  <si>
    <t>A3410.426</t>
  </si>
  <si>
    <t>A3410.428</t>
  </si>
  <si>
    <t>A3410.430</t>
  </si>
  <si>
    <t>A3410.437</t>
  </si>
  <si>
    <t>A3410.460</t>
  </si>
  <si>
    <t>Dues NFPA</t>
  </si>
  <si>
    <t>A3410.464</t>
  </si>
  <si>
    <t>A3410.465</t>
  </si>
  <si>
    <t>A3410.470</t>
  </si>
  <si>
    <t>A3410.480</t>
  </si>
  <si>
    <t>A3410.481</t>
  </si>
  <si>
    <t>A3410.488</t>
  </si>
  <si>
    <t>A3410.490</t>
  </si>
  <si>
    <t>A3410.491</t>
  </si>
  <si>
    <t>A3410.492</t>
  </si>
  <si>
    <t>A3620.101</t>
  </si>
  <si>
    <t>A3620.102</t>
  </si>
  <si>
    <t>A3620.104</t>
  </si>
  <si>
    <t>A3620.109</t>
  </si>
  <si>
    <t>A3620.200</t>
  </si>
  <si>
    <t>A3620.421</t>
  </si>
  <si>
    <t>A3620.424</t>
  </si>
  <si>
    <t>A3620.425</t>
  </si>
  <si>
    <t>A3620.426</t>
  </si>
  <si>
    <t>A3620.430</t>
  </si>
  <si>
    <t>Books &amp; Inserts</t>
  </si>
  <si>
    <t>A3620.460</t>
  </si>
  <si>
    <t>A3620.461</t>
  </si>
  <si>
    <t>A3620.462</t>
  </si>
  <si>
    <t>A3620.464</t>
  </si>
  <si>
    <t>A3620.465</t>
  </si>
  <si>
    <t>A3620.480</t>
  </si>
  <si>
    <t>A3620.481</t>
  </si>
  <si>
    <t>A3620.488</t>
  </si>
  <si>
    <t>A3620.490</t>
  </si>
  <si>
    <t>A3620.492</t>
  </si>
  <si>
    <t>A4010.102</t>
  </si>
  <si>
    <t>A4020.102</t>
  </si>
  <si>
    <t>A4020.421</t>
  </si>
  <si>
    <t>A4020.426</t>
  </si>
  <si>
    <t>A4020.460</t>
  </si>
  <si>
    <t>A4020.480</t>
  </si>
  <si>
    <t>Special Services-Preservation</t>
  </si>
  <si>
    <t>A4020.490</t>
  </si>
  <si>
    <t>A5010.101</t>
  </si>
  <si>
    <t>Admin Salaries F.T.</t>
  </si>
  <si>
    <t>A5010.103</t>
  </si>
  <si>
    <t>Admin Salaries O.T.</t>
  </si>
  <si>
    <t>A5010.104</t>
  </si>
  <si>
    <t>Admin Salaries Longevity</t>
  </si>
  <si>
    <t>A5010.109</t>
  </si>
  <si>
    <t>Admin Sick Time Incentive Pay</t>
  </si>
  <si>
    <t>A5010.200</t>
  </si>
  <si>
    <t>A5010.420</t>
  </si>
  <si>
    <t>Admin Janitorial Supplies</t>
  </si>
  <si>
    <t>A5010.424</t>
  </si>
  <si>
    <t>Admin Travel &amp; Training</t>
  </si>
  <si>
    <t>A5010.425</t>
  </si>
  <si>
    <t>Admin Clothing</t>
  </si>
  <si>
    <t>A5010.426</t>
  </si>
  <si>
    <t>Admin Telephone</t>
  </si>
  <si>
    <t>A5010.460</t>
  </si>
  <si>
    <t>Admin Dues &amp; Memberships</t>
  </si>
  <si>
    <t>A5010.465</t>
  </si>
  <si>
    <t>Admin Equipment Maintenance</t>
  </si>
  <si>
    <t>A5010.480</t>
  </si>
  <si>
    <t>Admin Special Services</t>
  </si>
  <si>
    <t>A5010.481</t>
  </si>
  <si>
    <t>Admin Misc. Supplies</t>
  </si>
  <si>
    <t>A5010.490</t>
  </si>
  <si>
    <t>Admin Office Supplies</t>
  </si>
  <si>
    <t>A5110.101</t>
  </si>
  <si>
    <t>Street Maintenance Salaries F.T.</t>
  </si>
  <si>
    <t>A5110.103</t>
  </si>
  <si>
    <t>Street Maintenance Salaries O.T.</t>
  </si>
  <si>
    <t>A5110.104</t>
  </si>
  <si>
    <t>Street Maintenance Salaries Longevity</t>
  </si>
  <si>
    <t>A5110.109</t>
  </si>
  <si>
    <t>Street Maintenance Sick Time Incentive Pay</t>
  </si>
  <si>
    <t>A5110.200</t>
  </si>
  <si>
    <t>A5110.424</t>
  </si>
  <si>
    <t>Street Maintenance Travel &amp; Training</t>
  </si>
  <si>
    <t>A5110.425</t>
  </si>
  <si>
    <t>Street Maintenance Clothing</t>
  </si>
  <si>
    <t>A5110.437</t>
  </si>
  <si>
    <t>Street Maintenance Insurance</t>
  </si>
  <si>
    <t>A5110.454</t>
  </si>
  <si>
    <t>Street Maintenance Equipment Rental</t>
  </si>
  <si>
    <t>A5110.464</t>
  </si>
  <si>
    <t>Street Maintenance Vehicle Maintenance</t>
  </si>
  <si>
    <t>A5110.465</t>
  </si>
  <si>
    <t>Street Maintenance Equipment Maintenance</t>
  </si>
  <si>
    <t>A5110.466</t>
  </si>
  <si>
    <t>Street Maintenance Sidewalk Materials</t>
  </si>
  <si>
    <t>A5110.467</t>
  </si>
  <si>
    <t>Street Maintenance Repair Materials</t>
  </si>
  <si>
    <t>A5110.479</t>
  </si>
  <si>
    <t>Street Maintenance CHIPS Capital Expense</t>
  </si>
  <si>
    <t>A5110.480</t>
  </si>
  <si>
    <t>Street Maintenance Special Services</t>
  </si>
  <si>
    <t>A5110.481</t>
  </si>
  <si>
    <t>Street Maintenance Misc. Supplies</t>
  </si>
  <si>
    <t>A5110.483</t>
  </si>
  <si>
    <t>Street Maintenance Paving Materials</t>
  </si>
  <si>
    <t>A5110.488</t>
  </si>
  <si>
    <t>Street Maintenance Small Tools</t>
  </si>
  <si>
    <t>A5110.492</t>
  </si>
  <si>
    <t>Street Maintenance Gasoline</t>
  </si>
  <si>
    <t>A5110.496</t>
  </si>
  <si>
    <t>Street Maintenance Topsoil &amp; Grass Seed</t>
  </si>
  <si>
    <t>A5110.497</t>
  </si>
  <si>
    <t>Street Maintenance Curbing Repair</t>
  </si>
  <si>
    <t>A5110.498</t>
  </si>
  <si>
    <t>Street Maintenance Gravel</t>
  </si>
  <si>
    <t>A5110.499</t>
  </si>
  <si>
    <t>Street Maintenance Downtown Flowers</t>
  </si>
  <si>
    <t>A5142.101</t>
  </si>
  <si>
    <t>Snow Removal Salaries F.T.</t>
  </si>
  <si>
    <t>A5142.103</t>
  </si>
  <si>
    <t>Snow Removal Salaries O.T.</t>
  </si>
  <si>
    <t>A5142.104</t>
  </si>
  <si>
    <t>Snow Removal Salaries Longevity</t>
  </si>
  <si>
    <t>A5142.109</t>
  </si>
  <si>
    <t>Snow Removal Sick Time Incentive Pay</t>
  </si>
  <si>
    <t>A5142.200</t>
  </si>
  <si>
    <t>A5142.425</t>
  </si>
  <si>
    <t>Snow Removal Clothing</t>
  </si>
  <si>
    <t>A5142.437</t>
  </si>
  <si>
    <t>Snow Removal Insurance</t>
  </si>
  <si>
    <t>A5142.454</t>
  </si>
  <si>
    <t>Snow Removal Equipment Rental</t>
  </si>
  <si>
    <t>A5142.463</t>
  </si>
  <si>
    <t>Snow Removal Comestibles</t>
  </si>
  <si>
    <t>A5142.464</t>
  </si>
  <si>
    <t>Snow Removal Vehicle Maintenance</t>
  </si>
  <si>
    <t>A5142.465</t>
  </si>
  <si>
    <t>Snow Removal Equipment Maintenance</t>
  </si>
  <si>
    <t>A5142.492</t>
  </si>
  <si>
    <t>Snow Removal Gasoline</t>
  </si>
  <si>
    <t>A5142.494</t>
  </si>
  <si>
    <t>Snow Removal Sand</t>
  </si>
  <si>
    <t>A5142.495</t>
  </si>
  <si>
    <t>Snow Removal Salt</t>
  </si>
  <si>
    <t>A5182.427</t>
  </si>
  <si>
    <t>A5610.101</t>
  </si>
  <si>
    <t>A5610.104</t>
  </si>
  <si>
    <t>Longevity</t>
  </si>
  <si>
    <t>A5610.421</t>
  </si>
  <si>
    <t>A5610.426</t>
  </si>
  <si>
    <t>A5610.427</t>
  </si>
  <si>
    <t>Electric Service</t>
  </si>
  <si>
    <t>A5610.428</t>
  </si>
  <si>
    <t>A5610.429</t>
  </si>
  <si>
    <t>Aviation Fuel</t>
  </si>
  <si>
    <t>A5610.437</t>
  </si>
  <si>
    <t>A5610.460</t>
  </si>
  <si>
    <t>Airport Dues</t>
  </si>
  <si>
    <t>A5610.464</t>
  </si>
  <si>
    <t>A5610.465</t>
  </si>
  <si>
    <t>A5610.470</t>
  </si>
  <si>
    <t>Property Maintenance</t>
  </si>
  <si>
    <t>A5610.476</t>
  </si>
  <si>
    <t>A5610.480</t>
  </si>
  <si>
    <t>A5610.481</t>
  </si>
  <si>
    <t>A5610.492</t>
  </si>
  <si>
    <t>Gas Oil &amp; Lube</t>
  </si>
  <si>
    <t>A5610.498</t>
  </si>
  <si>
    <t>Mowing Services</t>
  </si>
  <si>
    <t>A6326.101</t>
  </si>
  <si>
    <t>A6326.102</t>
  </si>
  <si>
    <t>A6326.104</t>
  </si>
  <si>
    <t>A6326.109</t>
  </si>
  <si>
    <t>A6326.480</t>
  </si>
  <si>
    <t>Potsdam EDZ</t>
  </si>
  <si>
    <t>B6989.42</t>
  </si>
  <si>
    <t>A7110.101</t>
  </si>
  <si>
    <t>Parks Salaries F.T.</t>
  </si>
  <si>
    <t>A7110.102</t>
  </si>
  <si>
    <t>Parks Salaries P.T.</t>
  </si>
  <si>
    <t>A7110.103</t>
  </si>
  <si>
    <t>Parks Salaries O.T.</t>
  </si>
  <si>
    <t>A7110.104</t>
  </si>
  <si>
    <t>Parks Salaries Longevity</t>
  </si>
  <si>
    <t>A7110.109</t>
  </si>
  <si>
    <t>Parks Sick Time Incentive Pay</t>
  </si>
  <si>
    <t>A7110.200</t>
  </si>
  <si>
    <t>A7110.425</t>
  </si>
  <si>
    <t>Parks Clothing</t>
  </si>
  <si>
    <t>A7110.427</t>
  </si>
  <si>
    <t>Parks Electric Service</t>
  </si>
  <si>
    <t>A7110.465</t>
  </si>
  <si>
    <t>Parks Equipment Maintenance</t>
  </si>
  <si>
    <t>A7110.481</t>
  </si>
  <si>
    <t>Parks Misc. Supplies</t>
  </si>
  <si>
    <t>A7110.492</t>
  </si>
  <si>
    <t>Parks Gasoline</t>
  </si>
  <si>
    <t>A7140.101</t>
  </si>
  <si>
    <t>Playgrounds &amp; Rec Centers Salaries F.T.</t>
  </si>
  <si>
    <t>A7140.102</t>
  </si>
  <si>
    <t>Playgrounds &amp; Rec Centers Salaries P.T.</t>
  </si>
  <si>
    <t>A7140.103</t>
  </si>
  <si>
    <t>Playgrounds &amp; Rec Centers Salaries O.T.</t>
  </si>
  <si>
    <t>A7140.104</t>
  </si>
  <si>
    <t>Playgrounds &amp; Rec Centers Salaries Longevity</t>
  </si>
  <si>
    <t>A7140.109</t>
  </si>
  <si>
    <t>Playgrounds &amp; Rec Centers Sick Time Incentive Pay</t>
  </si>
  <si>
    <t>A7140.200</t>
  </si>
  <si>
    <t>A7140.420</t>
  </si>
  <si>
    <t>Playgrounds &amp; Rec Centers Janitorial Supplies</t>
  </si>
  <si>
    <t>A7140.421</t>
  </si>
  <si>
    <t>Playgrounds &amp; Rec Centers Postage</t>
  </si>
  <si>
    <t>A7140.425</t>
  </si>
  <si>
    <t>Playgrounds &amp; Rec Centers Clothing</t>
  </si>
  <si>
    <t>A7140.426</t>
  </si>
  <si>
    <t>Playgrounds &amp; Rec Centers Telephone</t>
  </si>
  <si>
    <t>A7140.427</t>
  </si>
  <si>
    <t>Playgrounds &amp; Rec Centers Electric Service</t>
  </si>
  <si>
    <t>A7140.428</t>
  </si>
  <si>
    <t>Playgrounds &amp; Rec Centers Gas Service</t>
  </si>
  <si>
    <t>A7140.429</t>
  </si>
  <si>
    <t>Playgrounds &amp; Rec Centers Water Service</t>
  </si>
  <si>
    <t>A7140.437</t>
  </si>
  <si>
    <t>Playgrounds &amp; Rec Centers Insurance</t>
  </si>
  <si>
    <t>A7140.454</t>
  </si>
  <si>
    <t>Playgrounds &amp; Rec Centers Village Trash Service</t>
  </si>
  <si>
    <t>A7140.464</t>
  </si>
  <si>
    <t>Playgrounds &amp; Rec Centers Vehicle Maintenance</t>
  </si>
  <si>
    <t>A7140.465</t>
  </si>
  <si>
    <t>Playgrounds &amp; Rec Centers Equipment Maintenance</t>
  </si>
  <si>
    <t>A7140.470</t>
  </si>
  <si>
    <t>Playgrounds &amp; Rec Centers Building Maintenance</t>
  </si>
  <si>
    <t>A7140.480</t>
  </si>
  <si>
    <t>Playgrounds &amp; Rec Centers Special Services</t>
  </si>
  <si>
    <t>A7140.481</t>
  </si>
  <si>
    <t>Playgrounds &amp; Rec Centers Misc. Supplies</t>
  </si>
  <si>
    <t>A7140.488</t>
  </si>
  <si>
    <t>Playgrounds &amp; Rec Centers Small Tools</t>
  </si>
  <si>
    <t>A7140.490</t>
  </si>
  <si>
    <t>Playgrounds &amp; Rec Centers Office Supplies</t>
  </si>
  <si>
    <t>A7140.491</t>
  </si>
  <si>
    <t>Playgrounds &amp; Rec Centers Chemicals</t>
  </si>
  <si>
    <t>A7140.492</t>
  </si>
  <si>
    <t>Playgrounds &amp; Rec Centers Gasoline</t>
  </si>
  <si>
    <t>A7150.101</t>
  </si>
  <si>
    <t>Beaches Salaries F.T.</t>
  </si>
  <si>
    <t>A7150.102</t>
  </si>
  <si>
    <t>Beaches Salaries P.T.</t>
  </si>
  <si>
    <t>A7150.103</t>
  </si>
  <si>
    <t>Beaches Salaries O.T.</t>
  </si>
  <si>
    <t>A7150.109</t>
  </si>
  <si>
    <t>Beaches Sick Time Incentive Pay</t>
  </si>
  <si>
    <t>A7150.200</t>
  </si>
  <si>
    <t>A7150.420</t>
  </si>
  <si>
    <t>Beaches Janitorial Supplies</t>
  </si>
  <si>
    <t>A7150.424</t>
  </si>
  <si>
    <t>Beaches Travel &amp; Training</t>
  </si>
  <si>
    <t>A7150.425</t>
  </si>
  <si>
    <t>Beaches Clothing</t>
  </si>
  <si>
    <t>A7150.426</t>
  </si>
  <si>
    <t>Beaches Telephone</t>
  </si>
  <si>
    <t>A7150.427</t>
  </si>
  <si>
    <t>Beaches Electric Service</t>
  </si>
  <si>
    <t>A7150.460</t>
  </si>
  <si>
    <t>Beaches Dues &amp; Memberships</t>
  </si>
  <si>
    <t>A7150.461</t>
  </si>
  <si>
    <t>Beaches Advertising</t>
  </si>
  <si>
    <t>A7150.464</t>
  </si>
  <si>
    <t>Beaches Vehicle Maintenance</t>
  </si>
  <si>
    <t>A7150.465</t>
  </si>
  <si>
    <t>Beaches Equipment Maintenance</t>
  </si>
  <si>
    <t>A7150.470</t>
  </si>
  <si>
    <t>Beaches Building Maintenance</t>
  </si>
  <si>
    <t>A7150.476</t>
  </si>
  <si>
    <t>Beaches Property Taxes Postwood</t>
  </si>
  <si>
    <t>A7150.480</t>
  </si>
  <si>
    <t>Beaches Special Services</t>
  </si>
  <si>
    <t>A7150.481</t>
  </si>
  <si>
    <t>Beaches Misc. Supplies</t>
  </si>
  <si>
    <t>A7150.482</t>
  </si>
  <si>
    <t>Beaches Playground Supp. Postwood</t>
  </si>
  <si>
    <t>A7150.488</t>
  </si>
  <si>
    <t>Beaches Small Tools</t>
  </si>
  <si>
    <t>A7150.490</t>
  </si>
  <si>
    <t>Beaches Office Supplies</t>
  </si>
  <si>
    <t>A7150.491</t>
  </si>
  <si>
    <t>Beaches Chemicals</t>
  </si>
  <si>
    <t>A7150.492</t>
  </si>
  <si>
    <t>Beaches Gas Oil &amp; Lube</t>
  </si>
  <si>
    <t>A7150.494</t>
  </si>
  <si>
    <t>Beaches Sand</t>
  </si>
  <si>
    <t>A7160.102</t>
  </si>
  <si>
    <t>A7160.200</t>
  </si>
  <si>
    <t>A7160.420</t>
  </si>
  <si>
    <t>A7160.425</t>
  </si>
  <si>
    <t>A7160.464</t>
  </si>
  <si>
    <t>A7160.465</t>
  </si>
  <si>
    <t>A7160.480</t>
  </si>
  <si>
    <t>A7160.481</t>
  </si>
  <si>
    <t>A7160.482</t>
  </si>
  <si>
    <t>Playground Supplies</t>
  </si>
  <si>
    <t>A7160.488</t>
  </si>
  <si>
    <t>A7160.490</t>
  </si>
  <si>
    <t>A7160.492</t>
  </si>
  <si>
    <t>A7450.101</t>
  </si>
  <si>
    <t>Museum Salaries F.T.</t>
  </si>
  <si>
    <t>A7450.102</t>
  </si>
  <si>
    <t>Museum Salaries P.T.</t>
  </si>
  <si>
    <t>A7450.104</t>
  </si>
  <si>
    <t>Museum Salaries Longevity</t>
  </si>
  <si>
    <t>A7450.109</t>
  </si>
  <si>
    <t>Museum Sick Time Incentive Pay</t>
  </si>
  <si>
    <t>A7450.200</t>
  </si>
  <si>
    <t>A7450.421</t>
  </si>
  <si>
    <t>Museum Postage</t>
  </si>
  <si>
    <t>A7450.424</t>
  </si>
  <si>
    <t>Museum Travel &amp; Training</t>
  </si>
  <si>
    <t>A7450.426</t>
  </si>
  <si>
    <t>Museum Telephone</t>
  </si>
  <si>
    <t>A7450.430</t>
  </si>
  <si>
    <t>Museum Books</t>
  </si>
  <si>
    <t>A7450.460</t>
  </si>
  <si>
    <t>Museum Dues &amp; Memberships</t>
  </si>
  <si>
    <t>A7450.461</t>
  </si>
  <si>
    <t>Museum Advertising</t>
  </si>
  <si>
    <t>A7450.462</t>
  </si>
  <si>
    <t>Museum Printing &amp; Duplicating</t>
  </si>
  <si>
    <t>A7450.463</t>
  </si>
  <si>
    <t>Museum Comestibles</t>
  </si>
  <si>
    <t>A7450.465</t>
  </si>
  <si>
    <t>Museum Equipment Maintenance</t>
  </si>
  <si>
    <t>A7450.470</t>
  </si>
  <si>
    <t>Museum Building Maintenance</t>
  </si>
  <si>
    <t>A7450.480</t>
  </si>
  <si>
    <t>Museum Special Services</t>
  </si>
  <si>
    <t>A7450.481</t>
  </si>
  <si>
    <t>Museum Misc. Supplies</t>
  </si>
  <si>
    <t>A7450.484</t>
  </si>
  <si>
    <t>Museum Preservation Supplies</t>
  </si>
  <si>
    <t>A7450.490</t>
  </si>
  <si>
    <t>Museum Office Supplies</t>
  </si>
  <si>
    <t>A7550.401</t>
  </si>
  <si>
    <t>Celebrations Diversity</t>
  </si>
  <si>
    <t>A7550.427</t>
  </si>
  <si>
    <t>Celebrations Electricity</t>
  </si>
  <si>
    <t>A7550.465</t>
  </si>
  <si>
    <t>Celebrations Repairs to Equipment</t>
  </si>
  <si>
    <t>A8010.424</t>
  </si>
  <si>
    <t>Zoning Travel &amp; Training</t>
  </si>
  <si>
    <t>A8010.460</t>
  </si>
  <si>
    <t>Zoning Dues &amp; Memberships</t>
  </si>
  <si>
    <t>A8010.461</t>
  </si>
  <si>
    <t>Zoning Advertising</t>
  </si>
  <si>
    <t>A8010.462</t>
  </si>
  <si>
    <t>Zoning Printing &amp; Duplicating</t>
  </si>
  <si>
    <t>A8010.490</t>
  </si>
  <si>
    <t>Zoning Office Supplies</t>
  </si>
  <si>
    <t>A8020.424</t>
  </si>
  <si>
    <t>Planning Travel &amp; Training</t>
  </si>
  <si>
    <t>A8020.460</t>
  </si>
  <si>
    <t>Planning Dues &amp; Memberships</t>
  </si>
  <si>
    <t>A8020.461</t>
  </si>
  <si>
    <t>Planning Advertising</t>
  </si>
  <si>
    <t>A8020.490</t>
  </si>
  <si>
    <t>Planning Office Supplies</t>
  </si>
  <si>
    <t>G8110.101</t>
  </si>
  <si>
    <t>G8110.103</t>
  </si>
  <si>
    <t>G8110.104</t>
  </si>
  <si>
    <t>G8110.109</t>
  </si>
  <si>
    <t>G8110.200</t>
  </si>
  <si>
    <t>G8110.421</t>
  </si>
  <si>
    <t>Admin Postage</t>
  </si>
  <si>
    <t>G8110.425</t>
  </si>
  <si>
    <t>Admin Clothing Allowance</t>
  </si>
  <si>
    <t>G8110.455</t>
  </si>
  <si>
    <t>Admin Uniform Rental</t>
  </si>
  <si>
    <t>G8110.480</t>
  </si>
  <si>
    <t>G8110.490</t>
  </si>
  <si>
    <t>G8120.101</t>
  </si>
  <si>
    <t>Collection Salaries F.T.</t>
  </si>
  <si>
    <t>G8120.103</t>
  </si>
  <si>
    <t>Collection Salaries O.T.</t>
  </si>
  <si>
    <t>G8120.104</t>
  </si>
  <si>
    <t>Collection Salaries Longevity</t>
  </si>
  <si>
    <t>G8120.109</t>
  </si>
  <si>
    <t>Collection Sick Time Incentive Pay</t>
  </si>
  <si>
    <t>G8120.200</t>
  </si>
  <si>
    <t>G8120.420</t>
  </si>
  <si>
    <t>Collection Janitorial Supplies</t>
  </si>
  <si>
    <t>G8120.425</t>
  </si>
  <si>
    <t>Collection Clothing</t>
  </si>
  <si>
    <t>G8120.427</t>
  </si>
  <si>
    <t>Collection Electric Service</t>
  </si>
  <si>
    <t>G8120.463</t>
  </si>
  <si>
    <t>Collection Comestibles</t>
  </si>
  <si>
    <t>G8120.464</t>
  </si>
  <si>
    <t>Collection Vehicle Maintenance</t>
  </si>
  <si>
    <t>G8120.465</t>
  </si>
  <si>
    <t>Collection Equipment Maintenance</t>
  </si>
  <si>
    <t>G8120.466</t>
  </si>
  <si>
    <t>Collection Pump Station Repairs</t>
  </si>
  <si>
    <t>G8120.467</t>
  </si>
  <si>
    <t>Collection Sewer Line Repairs</t>
  </si>
  <si>
    <t>G8120.480</t>
  </si>
  <si>
    <t>Collection Special Services</t>
  </si>
  <si>
    <t>G8120.481</t>
  </si>
  <si>
    <t>Collection Misc. Supplies</t>
  </si>
  <si>
    <t>G8120.483</t>
  </si>
  <si>
    <t>Collection Paving Materials</t>
  </si>
  <si>
    <t>G8120.488</t>
  </si>
  <si>
    <t>Collection Small Tools</t>
  </si>
  <si>
    <t>G8120.491</t>
  </si>
  <si>
    <t>Collection Chemicals</t>
  </si>
  <si>
    <t>G8120.492</t>
  </si>
  <si>
    <t>Collection Gasoline</t>
  </si>
  <si>
    <t>G8130.101</t>
  </si>
  <si>
    <t>Treatment Salaries F.T.</t>
  </si>
  <si>
    <t>G8130.103</t>
  </si>
  <si>
    <t>Treatment Salaries O.T.</t>
  </si>
  <si>
    <t>G8130.104</t>
  </si>
  <si>
    <t>Treatment Salaries Longevity</t>
  </si>
  <si>
    <t>G8130.109</t>
  </si>
  <si>
    <t>Treatment Sick Leave Incentive Pay</t>
  </si>
  <si>
    <t>G8130.200</t>
  </si>
  <si>
    <t>G8130.401</t>
  </si>
  <si>
    <t>Treatment SPDES Permit Fee</t>
  </si>
  <si>
    <t>G8130.409</t>
  </si>
  <si>
    <t>Treatment Sludge Hauling Service</t>
  </si>
  <si>
    <t>G8130.410</t>
  </si>
  <si>
    <t>Treatment Grit Hauling &amp; Tipping</t>
  </si>
  <si>
    <t>G8130.413</t>
  </si>
  <si>
    <t>Treatment Laboratory Service</t>
  </si>
  <si>
    <t>G8130.420</t>
  </si>
  <si>
    <t>Treatment Janitorial Supplies</t>
  </si>
  <si>
    <t>G8130.421</t>
  </si>
  <si>
    <t>Treatment Postage</t>
  </si>
  <si>
    <t>G8130.424</t>
  </si>
  <si>
    <t>Treatment Travel &amp; Training</t>
  </si>
  <si>
    <t>G8130.425</t>
  </si>
  <si>
    <t>Treatment Clothing Allowance</t>
  </si>
  <si>
    <t>G8130.426</t>
  </si>
  <si>
    <t>Treatment Telephone</t>
  </si>
  <si>
    <t>G8130.427</t>
  </si>
  <si>
    <t>Treatment Electric Service</t>
  </si>
  <si>
    <t>G8130.428</t>
  </si>
  <si>
    <t>Treatment Gas Service</t>
  </si>
  <si>
    <t>G8130.429</t>
  </si>
  <si>
    <t>Treatment Water Service</t>
  </si>
  <si>
    <t>G8130.437</t>
  </si>
  <si>
    <t>Treatment Insurance</t>
  </si>
  <si>
    <t>G8130.454</t>
  </si>
  <si>
    <t>Treatment Equipment Rental</t>
  </si>
  <si>
    <t>G8130.455</t>
  </si>
  <si>
    <t>Treatment Uniform Rental</t>
  </si>
  <si>
    <t>G8130.460</t>
  </si>
  <si>
    <t>Treatment Dues &amp; Memberships</t>
  </si>
  <si>
    <t>G8130.461</t>
  </si>
  <si>
    <t>Treatment Advertising</t>
  </si>
  <si>
    <t>G8130.464</t>
  </si>
  <si>
    <t>Treatment Vehicle Maintenance</t>
  </si>
  <si>
    <t>G8130.465</t>
  </si>
  <si>
    <t>Treatment Equipment Maintenance</t>
  </si>
  <si>
    <t>G8130.470</t>
  </si>
  <si>
    <t>Treatment Building Maintenance</t>
  </si>
  <si>
    <t>G8130.480</t>
  </si>
  <si>
    <t>Treatment Special Services</t>
  </si>
  <si>
    <t>G8130.481</t>
  </si>
  <si>
    <t>Treatment Misc. Supplies</t>
  </si>
  <si>
    <t>G8130.482</t>
  </si>
  <si>
    <t>Treatment Laboratory Supplies</t>
  </si>
  <si>
    <t>G8130.488</t>
  </si>
  <si>
    <t>Treatment Small Tools</t>
  </si>
  <si>
    <t>G8130.490</t>
  </si>
  <si>
    <t>Treatment Office Supplies</t>
  </si>
  <si>
    <t>G8130.492</t>
  </si>
  <si>
    <t>Treatment Gasoline</t>
  </si>
  <si>
    <t>A8170.101</t>
  </si>
  <si>
    <t>A8170.103</t>
  </si>
  <si>
    <t>Street Cleaning Salaries O.T.</t>
  </si>
  <si>
    <t>A8170.104</t>
  </si>
  <si>
    <t>Street Cleaning Salaries Longevity</t>
  </si>
  <si>
    <t>A8170.109</t>
  </si>
  <si>
    <t>Street Cleaning Sick Time Incentive Pay</t>
  </si>
  <si>
    <t>A8170.425</t>
  </si>
  <si>
    <t>Street Cleaning Clothing</t>
  </si>
  <si>
    <t>A8170.464</t>
  </si>
  <si>
    <t>Street Cleaning Vehicle Maintenance</t>
  </si>
  <si>
    <t>A8170.465</t>
  </si>
  <si>
    <t>Street Cleaning Equipment Maintenance</t>
  </si>
  <si>
    <t>A8170.492</t>
  </si>
  <si>
    <t>Street Cleaning Gasoline</t>
  </si>
  <si>
    <t>M8260.421</t>
  </si>
  <si>
    <t>Trash Postage</t>
  </si>
  <si>
    <t>M8260.480</t>
  </si>
  <si>
    <t>Trash Special Services</t>
  </si>
  <si>
    <t>M8260.485</t>
  </si>
  <si>
    <t>Trash Service Contracts</t>
  </si>
  <si>
    <t>M8260.497</t>
  </si>
  <si>
    <t>Trash Sticker Purchases</t>
  </si>
  <si>
    <t>M8260.498</t>
  </si>
  <si>
    <t>Village Trash Charges</t>
  </si>
  <si>
    <t>F8310.101</t>
  </si>
  <si>
    <t>F8310.103</t>
  </si>
  <si>
    <t>F8310.104</t>
  </si>
  <si>
    <t>F8310.109</t>
  </si>
  <si>
    <t>Admin Sick Leave Incentive Pay</t>
  </si>
  <si>
    <t>F8310.200</t>
  </si>
  <si>
    <t>F8310.421</t>
  </si>
  <si>
    <t>F8310.424</t>
  </si>
  <si>
    <t>F8310.425</t>
  </si>
  <si>
    <t>F8310.461</t>
  </si>
  <si>
    <t>Admin Advertising</t>
  </si>
  <si>
    <t>F8310.480</t>
  </si>
  <si>
    <t>F8310.485</t>
  </si>
  <si>
    <t>Admin Bank Charges</t>
  </si>
  <si>
    <t>F8310.490</t>
  </si>
  <si>
    <t>F8330.101</t>
  </si>
  <si>
    <t>Purification Salaries F.T.</t>
  </si>
  <si>
    <t>F8330.103</t>
  </si>
  <si>
    <t>Purification Salaries O.T.</t>
  </si>
  <si>
    <t>F8330.104</t>
  </si>
  <si>
    <t>Purification Salaries Longevity</t>
  </si>
  <si>
    <t>F8330.109</t>
  </si>
  <si>
    <t>Purification Sick Leave Incentive Pay</t>
  </si>
  <si>
    <t>F8330.200</t>
  </si>
  <si>
    <t>F8330.413</t>
  </si>
  <si>
    <t>Purification Laboratory Services</t>
  </si>
  <si>
    <t>F8330.420</t>
  </si>
  <si>
    <t>Purification Janitorial Supplies</t>
  </si>
  <si>
    <t>F8330.421</t>
  </si>
  <si>
    <t>Purification Postage</t>
  </si>
  <si>
    <t>F8330.424</t>
  </si>
  <si>
    <t>Purification Travel</t>
  </si>
  <si>
    <t>F8330.425</t>
  </si>
  <si>
    <t>Purification Clothing</t>
  </si>
  <si>
    <t>F8330.426</t>
  </si>
  <si>
    <t>Purification Telephone</t>
  </si>
  <si>
    <t>F8330.427</t>
  </si>
  <si>
    <t>Purification Electric Service</t>
  </si>
  <si>
    <t>F8330.428</t>
  </si>
  <si>
    <t>Purification Gas Service</t>
  </si>
  <si>
    <t>F8330.429</t>
  </si>
  <si>
    <t>Purification Sewer Rent</t>
  </si>
  <si>
    <t>F8330.437</t>
  </si>
  <si>
    <t>Purification Insurance</t>
  </si>
  <si>
    <t>F8330.455</t>
  </si>
  <si>
    <t>Purification Uniform Rental</t>
  </si>
  <si>
    <t>F8330.460</t>
  </si>
  <si>
    <t>Purification Dues &amp; Memberships</t>
  </si>
  <si>
    <t>F8330.461</t>
  </si>
  <si>
    <t>Purification Advertising</t>
  </si>
  <si>
    <t>F8330.464</t>
  </si>
  <si>
    <t>Purification Vehicle Maintenance</t>
  </si>
  <si>
    <t>F8330.465</t>
  </si>
  <si>
    <t>Purification Equipment  Maintenance</t>
  </si>
  <si>
    <t>F8330.470</t>
  </si>
  <si>
    <t>Purification Building Maintenance</t>
  </si>
  <si>
    <t>F8330.480</t>
  </si>
  <si>
    <t>Purification Special Services</t>
  </si>
  <si>
    <t>F8330.481</t>
  </si>
  <si>
    <t>Purification Misc. Supplies</t>
  </si>
  <si>
    <t>F8330.488</t>
  </si>
  <si>
    <t>Purification Small Tools</t>
  </si>
  <si>
    <t>F8330.490</t>
  </si>
  <si>
    <t>Purification Office Supplies</t>
  </si>
  <si>
    <t>F8330.491</t>
  </si>
  <si>
    <t>Purification Chemicals</t>
  </si>
  <si>
    <t>F8330.492</t>
  </si>
  <si>
    <t>Purification Gasoline</t>
  </si>
  <si>
    <t>F8330.493</t>
  </si>
  <si>
    <t>Purification EPC M &amp;V</t>
  </si>
  <si>
    <t>F8340.101</t>
  </si>
  <si>
    <t>Transportation &amp; Distribution Salaries F.T.</t>
  </si>
  <si>
    <t>F8340.103</t>
  </si>
  <si>
    <t>Transportation &amp; Distribution Salaries O.T.</t>
  </si>
  <si>
    <t>F8340.104</t>
  </si>
  <si>
    <t>Transportation &amp; Distribution Salaries Longevity</t>
  </si>
  <si>
    <t>F8340.109</t>
  </si>
  <si>
    <t>Transportation &amp; Distribution Sick Leave Incentive Pay</t>
  </si>
  <si>
    <t>F8340.200</t>
  </si>
  <si>
    <t>F8340.424</t>
  </si>
  <si>
    <t>Transportation &amp; Distribution Travel &amp; Training</t>
  </si>
  <si>
    <t>F8340.425</t>
  </si>
  <si>
    <t>Transportation &amp; Distribution Clothing</t>
  </si>
  <si>
    <t>F8340.427</t>
  </si>
  <si>
    <t>Transportation &amp; Distribution Electricity</t>
  </si>
  <si>
    <t>F8340.437</t>
  </si>
  <si>
    <t>Transportation &amp; Distribution Insurance</t>
  </si>
  <si>
    <t>F8340.463</t>
  </si>
  <si>
    <t>Transportation &amp; Distribution Comestibles</t>
  </si>
  <si>
    <t>F8340.464</t>
  </si>
  <si>
    <t>Transportation &amp; Distribution Vehicle Maintenance</t>
  </si>
  <si>
    <t>F8340.465</t>
  </si>
  <si>
    <t>Transportation &amp; Distribution Equipment Maintenance</t>
  </si>
  <si>
    <t>F8340.466</t>
  </si>
  <si>
    <t>Transportation &amp; Distribution Water Line Parts/Materials</t>
  </si>
  <si>
    <t>F8340.467</t>
  </si>
  <si>
    <t>Transportation &amp; Distribution Water Line Repairs</t>
  </si>
  <si>
    <t>F8340.480</t>
  </si>
  <si>
    <t>Transportation &amp; Distribution Special Services</t>
  </si>
  <si>
    <t>F8340.481</t>
  </si>
  <si>
    <t>Transportation &amp; Distribution Misc. Supplies</t>
  </si>
  <si>
    <t>F8340.482</t>
  </si>
  <si>
    <t>Transportation &amp; Distribution Water Meter Supplies</t>
  </si>
  <si>
    <t>F8340.483</t>
  </si>
  <si>
    <t>Transportation &amp; Distribution Paving Materials</t>
  </si>
  <si>
    <t>F8340.488</t>
  </si>
  <si>
    <t>Transportation &amp; Distribution Small Tools</t>
  </si>
  <si>
    <t>F8340.490</t>
  </si>
  <si>
    <t>Transportation &amp; Distribution Office Supplies</t>
  </si>
  <si>
    <t>F8340.491</t>
  </si>
  <si>
    <t>Transportation &amp; Distribution Chemicals</t>
  </si>
  <si>
    <t>F8340.492</t>
  </si>
  <si>
    <t>Transportation &amp; Distribution Gasoline</t>
  </si>
  <si>
    <t>A8560.465</t>
  </si>
  <si>
    <t>A8560.480</t>
  </si>
  <si>
    <t>Trees Special Services</t>
  </si>
  <si>
    <t>C8790.101</t>
  </si>
  <si>
    <t>HydroElectric Salaries F.T.</t>
  </si>
  <si>
    <t>C8790.103</t>
  </si>
  <si>
    <t>HydroElectric Salaries O.T.</t>
  </si>
  <si>
    <t>C8790.104</t>
  </si>
  <si>
    <t>HydroElectric Salaries Longevity</t>
  </si>
  <si>
    <t>C8790.109</t>
  </si>
  <si>
    <t>HydroElectric Sick Time Incentive Pay</t>
  </si>
  <si>
    <t>C8790.200</t>
  </si>
  <si>
    <t>C8790.425</t>
  </si>
  <si>
    <t>HydroElectric Clothing Allowance</t>
  </si>
  <si>
    <t>C8790.428</t>
  </si>
  <si>
    <t>HydroElectric Gas Service</t>
  </si>
  <si>
    <t>C8790.437</t>
  </si>
  <si>
    <t>HydroElectric Insurance</t>
  </si>
  <si>
    <t>C8790.461</t>
  </si>
  <si>
    <t>HydroElectric Advertising</t>
  </si>
  <si>
    <t>C8790.464</t>
  </si>
  <si>
    <t>HydroElectric Vehicle Maintenance</t>
  </si>
  <si>
    <t>C8790.465</t>
  </si>
  <si>
    <t>HydroElectric Equipment Maintenance</t>
  </si>
  <si>
    <t>C8790.470</t>
  </si>
  <si>
    <t>HydroElectric Building Maintenance</t>
  </si>
  <si>
    <t>C8790.480</t>
  </si>
  <si>
    <t>HydroElectric Special Services</t>
  </si>
  <si>
    <t>C8790.481</t>
  </si>
  <si>
    <t>HydroElectric Misc. Supplies</t>
  </si>
  <si>
    <t>C8790.486</t>
  </si>
  <si>
    <t>HydroElectric Engineering Fees</t>
  </si>
  <si>
    <t>C8790.488</t>
  </si>
  <si>
    <t>HydroElectric Small Tools</t>
  </si>
  <si>
    <t>C8790.490</t>
  </si>
  <si>
    <t>HydroElectric Office Supplies</t>
  </si>
  <si>
    <t>C8790.492</t>
  </si>
  <si>
    <t>HydroElectric Gasoline</t>
  </si>
  <si>
    <t>C9010.800</t>
  </si>
  <si>
    <t>F9010.800</t>
  </si>
  <si>
    <t>G9010.800</t>
  </si>
  <si>
    <t>A9015.800</t>
  </si>
  <si>
    <t>C9030.800</t>
  </si>
  <si>
    <t>F9030.800</t>
  </si>
  <si>
    <t>G9030.800</t>
  </si>
  <si>
    <t>A9040.800</t>
  </si>
  <si>
    <t>C9040.800</t>
  </si>
  <si>
    <t>F9040.800</t>
  </si>
  <si>
    <t>G9040.800</t>
  </si>
  <si>
    <t>A9045.800</t>
  </si>
  <si>
    <t>C9045.800</t>
  </si>
  <si>
    <t>F9045.800</t>
  </si>
  <si>
    <t>G9045.800</t>
  </si>
  <si>
    <t>Hospital Insurance</t>
  </si>
  <si>
    <t>C9060.800</t>
  </si>
  <si>
    <t>Health Insurance</t>
  </si>
  <si>
    <t>F9060.800</t>
  </si>
  <si>
    <t>G9060.800</t>
  </si>
  <si>
    <t>A9060.801</t>
  </si>
  <si>
    <t>Pharmacy &amp; Dental</t>
  </si>
  <si>
    <t>C9060.801</t>
  </si>
  <si>
    <t>F9060.801</t>
  </si>
  <si>
    <t>G9060.801</t>
  </si>
  <si>
    <t>A9080.800</t>
  </si>
  <si>
    <t>27th Payroll</t>
  </si>
  <si>
    <t>G9189.000</t>
  </si>
  <si>
    <t>A9189.800</t>
  </si>
  <si>
    <t>F9189.800</t>
  </si>
  <si>
    <t>A9600.000</t>
  </si>
  <si>
    <t>A9710.601</t>
  </si>
  <si>
    <t>C9710.601</t>
  </si>
  <si>
    <t>G9710.601</t>
  </si>
  <si>
    <t>A9710.701</t>
  </si>
  <si>
    <t>C9710.701</t>
  </si>
  <si>
    <t>F9720.601</t>
  </si>
  <si>
    <t>F9720.701</t>
  </si>
  <si>
    <t>F9785.600</t>
  </si>
  <si>
    <t>F9785.601</t>
  </si>
  <si>
    <t>Water Tower Lease</t>
  </si>
  <si>
    <t>F9785.700</t>
  </si>
  <si>
    <t>C9950.901</t>
  </si>
  <si>
    <t>F9950.904</t>
  </si>
  <si>
    <t>F9950.906</t>
  </si>
  <si>
    <t>Transfer to Capital Reserve</t>
  </si>
  <si>
    <t>A9950.908</t>
  </si>
  <si>
    <t>A1001.000</t>
  </si>
  <si>
    <t>A1090.000</t>
  </si>
  <si>
    <t>A1120.000</t>
  </si>
  <si>
    <t>A1130.000</t>
  </si>
  <si>
    <t>A1170.000</t>
  </si>
  <si>
    <t>A1520.000</t>
  </si>
  <si>
    <t>A1601.000</t>
  </si>
  <si>
    <t>A1710.000</t>
  </si>
  <si>
    <t>A1720.000</t>
  </si>
  <si>
    <t>A1741.000</t>
  </si>
  <si>
    <t>A1770.000</t>
  </si>
  <si>
    <t>Airport (Hangars)</t>
  </si>
  <si>
    <t>A1770.001</t>
  </si>
  <si>
    <t>Airport Landing Fees</t>
  </si>
  <si>
    <t>A1770.003</t>
  </si>
  <si>
    <t>Airport Fuel Sales</t>
  </si>
  <si>
    <t>A2001.000</t>
  </si>
  <si>
    <t>A2001.001</t>
  </si>
  <si>
    <t>Recreation - Other Programs</t>
  </si>
  <si>
    <t>A2001.002</t>
  </si>
  <si>
    <t>Recreation-Concession</t>
  </si>
  <si>
    <t>A2001.003</t>
  </si>
  <si>
    <t>Recreation- Events</t>
  </si>
  <si>
    <t>A2090.000</t>
  </si>
  <si>
    <t>G2120.000</t>
  </si>
  <si>
    <t>G2121.000</t>
  </si>
  <si>
    <t>G2122.000</t>
  </si>
  <si>
    <t>G2123.000</t>
  </si>
  <si>
    <t>G2128.000</t>
  </si>
  <si>
    <t>F2140.000</t>
  </si>
  <si>
    <t>M2140.000</t>
  </si>
  <si>
    <t>F2141.000</t>
  </si>
  <si>
    <t>F2144.000</t>
  </si>
  <si>
    <t>F2148.000</t>
  </si>
  <si>
    <t>M2160.000</t>
  </si>
  <si>
    <t>M2169.000</t>
  </si>
  <si>
    <t>C2193.000</t>
  </si>
  <si>
    <t>A2229.000</t>
  </si>
  <si>
    <t>A2230.000</t>
  </si>
  <si>
    <t>A2301.000</t>
  </si>
  <si>
    <t>A2302.000</t>
  </si>
  <si>
    <t>A2352.000</t>
  </si>
  <si>
    <t>A2353.000</t>
  </si>
  <si>
    <t>A2353.001</t>
  </si>
  <si>
    <t>Town- Arena Debt Service</t>
  </si>
  <si>
    <t>A2354.000</t>
  </si>
  <si>
    <t>A2389.000</t>
  </si>
  <si>
    <t>C2401.000</t>
  </si>
  <si>
    <t>F2401.000</t>
  </si>
  <si>
    <t>G2401.000</t>
  </si>
  <si>
    <t>M2401.000</t>
  </si>
  <si>
    <t>A2410.000</t>
  </si>
  <si>
    <t>Tower Rental</t>
  </si>
  <si>
    <t>A2410.001</t>
  </si>
  <si>
    <t>Community Room</t>
  </si>
  <si>
    <t>A2410.002</t>
  </si>
  <si>
    <t>Library Lease Charges</t>
  </si>
  <si>
    <t>A2545.000</t>
  </si>
  <si>
    <t>A2590.000</t>
  </si>
  <si>
    <t>Building Permits</t>
  </si>
  <si>
    <t>A2590.001</t>
  </si>
  <si>
    <t>Rental Inspection Fees</t>
  </si>
  <si>
    <t>A2590.002</t>
  </si>
  <si>
    <t>Fire Inspections-CEO</t>
  </si>
  <si>
    <t>A2610.001</t>
  </si>
  <si>
    <t>Clerks Fee - Tow Bills</t>
  </si>
  <si>
    <t>A2650.000</t>
  </si>
  <si>
    <t>F2650.000</t>
  </si>
  <si>
    <t>A2655.000</t>
  </si>
  <si>
    <t>F2655.000</t>
  </si>
  <si>
    <t>G2655.000</t>
  </si>
  <si>
    <t>A2665.000</t>
  </si>
  <si>
    <t>A2704.001</t>
  </si>
  <si>
    <t>A2707.000</t>
  </si>
  <si>
    <t>A2708.000</t>
  </si>
  <si>
    <t>A2771.000</t>
  </si>
  <si>
    <t>A3090.000</t>
  </si>
  <si>
    <t>A3501.000</t>
  </si>
  <si>
    <t>A3820.000</t>
  </si>
  <si>
    <t>A3821.000</t>
  </si>
  <si>
    <t>A4960.001</t>
  </si>
  <si>
    <t>A5031.004</t>
  </si>
  <si>
    <t>Account Type</t>
  </si>
  <si>
    <t>Village 2010-11
Adopted</t>
  </si>
  <si>
    <t>A - General Town</t>
  </si>
  <si>
    <t>B - Town Outside Village</t>
  </si>
  <si>
    <t>C - HydroElectric</t>
  </si>
  <si>
    <t>DA - Highway Town</t>
  </si>
  <si>
    <t>DB - Highway T.O.V</t>
  </si>
  <si>
    <t>F - Water</t>
  </si>
  <si>
    <t>G - Sewer</t>
  </si>
  <si>
    <t>M - Trash</t>
  </si>
  <si>
    <t>SF - Fire District</t>
  </si>
  <si>
    <t>SL - Lighting District</t>
  </si>
  <si>
    <t>SS - Sewer District</t>
  </si>
  <si>
    <t>SW - Water District</t>
  </si>
  <si>
    <t>1190A</t>
  </si>
  <si>
    <t>TOTAL ECONOMIC OPPORTUNITY AND DEVELOPMENT</t>
  </si>
  <si>
    <t>TOTAL SALES OF PROPERTY AND COMPENSATION FOR LOSS</t>
  </si>
  <si>
    <t>Fund</t>
  </si>
  <si>
    <t>DA1001</t>
  </si>
  <si>
    <t>DB1001</t>
  </si>
  <si>
    <t>SS1001</t>
  </si>
  <si>
    <t>SW1001</t>
  </si>
  <si>
    <t>SF1001</t>
  </si>
  <si>
    <t>SL1001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</si>
</sst>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0.0%"/>
    <numFmt numFmtId="166" formatCode="&quot;$&quot;#,##0.000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1"/>
      <color indexed="8"/>
      <name val="Arial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Calibri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9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5" fillId="0" borderId="0" applyNumberFormat="0" applyFill="0" applyBorder="0" applyProtection="0">
      <alignment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8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" fillId="0" borderId="0" xfId="55">
      <alignment/>
    </xf>
    <xf numFmtId="0" fontId="50" fillId="0" borderId="10" xfId="0" applyFont="1" applyFill="1" applyBorder="1" applyAlignment="1">
      <alignment horizontal="left"/>
    </xf>
    <xf numFmtId="164" fontId="51" fillId="0" borderId="10" xfId="0" applyNumberFormat="1" applyFont="1" applyBorder="1" applyAlignment="1">
      <alignment/>
    </xf>
    <xf numFmtId="164" fontId="52" fillId="0" borderId="10" xfId="0" applyNumberFormat="1" applyFont="1" applyBorder="1" applyAlignment="1">
      <alignment/>
    </xf>
    <xf numFmtId="0" fontId="48" fillId="33" borderId="11" xfId="0" applyFont="1" applyFill="1" applyBorder="1" applyAlignment="1">
      <alignment horizontal="left" vertical="center"/>
    </xf>
    <xf numFmtId="0" fontId="10" fillId="33" borderId="11" xfId="55" applyFont="1" applyFill="1" applyBorder="1" applyAlignment="1">
      <alignment horizontal="center" vertical="center"/>
    </xf>
    <xf numFmtId="164" fontId="9" fillId="33" borderId="11" xfId="55" applyNumberFormat="1" applyFont="1" applyFill="1" applyBorder="1" applyAlignment="1">
      <alignment horizontal="center" vertical="center" wrapText="1"/>
    </xf>
    <xf numFmtId="0" fontId="5" fillId="33" borderId="11" xfId="55" applyFont="1" applyFill="1" applyBorder="1">
      <alignment/>
    </xf>
    <xf numFmtId="0" fontId="53" fillId="0" borderId="0" xfId="0" applyFont="1" applyAlignment="1">
      <alignment/>
    </xf>
    <xf numFmtId="0" fontId="53" fillId="0" borderId="0" xfId="0" applyFont="1" applyAlignment="1">
      <alignment/>
    </xf>
    <xf numFmtId="164" fontId="47" fillId="0" borderId="0" xfId="0" applyNumberFormat="1" applyFont="1" applyAlignment="1">
      <alignment/>
    </xf>
    <xf numFmtId="165" fontId="47" fillId="0" borderId="0" xfId="58" applyNumberFormat="1" applyFont="1" applyAlignment="1">
      <alignment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right"/>
    </xf>
    <xf numFmtId="164" fontId="49" fillId="0" borderId="0" xfId="0" applyNumberFormat="1" applyFont="1" applyAlignment="1">
      <alignment/>
    </xf>
    <xf numFmtId="165" fontId="49" fillId="0" borderId="0" xfId="58" applyNumberFormat="1" applyFont="1" applyAlignment="1">
      <alignment/>
    </xf>
    <xf numFmtId="0" fontId="53" fillId="0" borderId="0" xfId="0" applyNumberFormat="1" applyFont="1" applyAlignment="1">
      <alignment/>
    </xf>
    <xf numFmtId="0" fontId="47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3" fillId="0" borderId="0" xfId="0" applyFont="1" applyFill="1" applyAlignment="1">
      <alignment/>
    </xf>
    <xf numFmtId="164" fontId="47" fillId="0" borderId="0" xfId="0" applyNumberFormat="1" applyFont="1" applyFill="1" applyAlignment="1">
      <alignment/>
    </xf>
    <xf numFmtId="0" fontId="54" fillId="32" borderId="11" xfId="0" applyFont="1" applyFill="1" applyBorder="1" applyAlignment="1">
      <alignment horizontal="left"/>
    </xf>
    <xf numFmtId="0" fontId="49" fillId="32" borderId="11" xfId="0" applyFont="1" applyFill="1" applyBorder="1" applyAlignment="1">
      <alignment horizontal="right"/>
    </xf>
    <xf numFmtId="164" fontId="49" fillId="32" borderId="11" xfId="0" applyNumberFormat="1" applyFont="1" applyFill="1" applyBorder="1" applyAlignment="1">
      <alignment/>
    </xf>
    <xf numFmtId="9" fontId="49" fillId="32" borderId="11" xfId="58" applyFont="1" applyFill="1" applyBorder="1" applyAlignment="1">
      <alignment/>
    </xf>
    <xf numFmtId="0" fontId="50" fillId="0" borderId="11" xfId="0" applyFont="1" applyFill="1" applyBorder="1" applyAlignment="1">
      <alignment horizontal="left"/>
    </xf>
    <xf numFmtId="164" fontId="51" fillId="0" borderId="11" xfId="0" applyNumberFormat="1" applyFont="1" applyBorder="1" applyAlignment="1">
      <alignment/>
    </xf>
    <xf numFmtId="164" fontId="52" fillId="0" borderId="11" xfId="0" applyNumberFormat="1" applyFont="1" applyBorder="1" applyAlignment="1">
      <alignment/>
    </xf>
    <xf numFmtId="0" fontId="5" fillId="0" borderId="11" xfId="55" applyBorder="1">
      <alignment/>
    </xf>
    <xf numFmtId="0" fontId="50" fillId="32" borderId="11" xfId="0" applyFont="1" applyFill="1" applyBorder="1" applyAlignment="1">
      <alignment horizontal="right"/>
    </xf>
    <xf numFmtId="164" fontId="49" fillId="0" borderId="10" xfId="0" applyNumberFormat="1" applyFont="1" applyBorder="1" applyAlignment="1">
      <alignment horizontal="center" vertical="center" wrapText="1"/>
    </xf>
    <xf numFmtId="164" fontId="52" fillId="0" borderId="0" xfId="0" applyNumberFormat="1" applyFont="1" applyBorder="1" applyAlignment="1">
      <alignment/>
    </xf>
    <xf numFmtId="0" fontId="5" fillId="0" borderId="0" xfId="55" applyBorder="1">
      <alignment/>
    </xf>
    <xf numFmtId="0" fontId="9" fillId="33" borderId="11" xfId="55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55" fillId="32" borderId="11" xfId="0" applyFont="1" applyFill="1" applyBorder="1" applyAlignment="1">
      <alignment horizontal="right"/>
    </xf>
    <xf numFmtId="0" fontId="55" fillId="0" borderId="11" xfId="0" applyFont="1" applyFill="1" applyBorder="1" applyAlignment="1">
      <alignment horizontal="left"/>
    </xf>
    <xf numFmtId="164" fontId="0" fillId="0" borderId="11" xfId="0" applyNumberFormat="1" applyBorder="1" applyAlignment="1">
      <alignment/>
    </xf>
    <xf numFmtId="164" fontId="9" fillId="0" borderId="0" xfId="55" applyNumberFormat="1" applyFont="1" applyFill="1" applyBorder="1" applyAlignment="1">
      <alignment horizontal="center" vertical="center" wrapText="1"/>
    </xf>
    <xf numFmtId="0" fontId="5" fillId="0" borderId="0" xfId="55" applyFont="1" applyFill="1" applyBorder="1">
      <alignment/>
    </xf>
    <xf numFmtId="0" fontId="56" fillId="0" borderId="0" xfId="0" applyFont="1" applyAlignment="1">
      <alignment/>
    </xf>
    <xf numFmtId="164" fontId="47" fillId="0" borderId="0" xfId="0" applyNumberFormat="1" applyFont="1" applyAlignment="1">
      <alignment horizontal="right"/>
    </xf>
    <xf numFmtId="9" fontId="47" fillId="0" borderId="0" xfId="58" applyNumberFormat="1" applyFont="1" applyAlignment="1">
      <alignment horizontal="right"/>
    </xf>
    <xf numFmtId="164" fontId="47" fillId="0" borderId="0" xfId="0" applyNumberFormat="1" applyFont="1" applyBorder="1" applyAlignment="1">
      <alignment/>
    </xf>
    <xf numFmtId="0" fontId="48" fillId="0" borderId="10" xfId="0" applyFont="1" applyBorder="1" applyAlignment="1">
      <alignment horizontal="left" vertical="center" wrapText="1"/>
    </xf>
    <xf numFmtId="0" fontId="47" fillId="0" borderId="0" xfId="0" applyFont="1" applyFill="1" applyAlignment="1">
      <alignment horizontal="left"/>
    </xf>
    <xf numFmtId="0" fontId="5" fillId="0" borderId="0" xfId="55" applyAlignment="1">
      <alignment horizontal="left"/>
    </xf>
    <xf numFmtId="0" fontId="53" fillId="0" borderId="0" xfId="0" applyFont="1" applyAlignment="1">
      <alignment horizontal="left"/>
    </xf>
    <xf numFmtId="0" fontId="53" fillId="0" borderId="0" xfId="0" applyFont="1" applyFill="1" applyAlignment="1">
      <alignment horizontal="left"/>
    </xf>
    <xf numFmtId="0" fontId="53" fillId="0" borderId="0" xfId="0" applyFont="1" applyBorder="1" applyAlignment="1">
      <alignment/>
    </xf>
    <xf numFmtId="0" fontId="48" fillId="32" borderId="11" xfId="0" applyFont="1" applyFill="1" applyBorder="1" applyAlignment="1">
      <alignment horizontal="right"/>
    </xf>
    <xf numFmtId="0" fontId="51" fillId="0" borderId="0" xfId="0" applyFont="1" applyAlignment="1">
      <alignment/>
    </xf>
    <xf numFmtId="0" fontId="49" fillId="2" borderId="11" xfId="0" applyFont="1" applyFill="1" applyBorder="1" applyAlignment="1">
      <alignment/>
    </xf>
    <xf numFmtId="164" fontId="49" fillId="2" borderId="11" xfId="0" applyNumberFormat="1" applyFont="1" applyFill="1" applyBorder="1" applyAlignment="1">
      <alignment horizontal="right"/>
    </xf>
    <xf numFmtId="9" fontId="49" fillId="2" borderId="11" xfId="58" applyFont="1" applyFill="1" applyBorder="1" applyAlignment="1">
      <alignment horizontal="right"/>
    </xf>
    <xf numFmtId="164" fontId="5" fillId="0" borderId="10" xfId="55" applyNumberFormat="1" applyBorder="1">
      <alignment/>
    </xf>
    <xf numFmtId="164" fontId="5" fillId="33" borderId="11" xfId="55" applyNumberFormat="1" applyFont="1" applyFill="1" applyBorder="1">
      <alignment/>
    </xf>
    <xf numFmtId="164" fontId="5" fillId="0" borderId="11" xfId="55" applyNumberFormat="1" applyBorder="1">
      <alignment/>
    </xf>
    <xf numFmtId="9" fontId="47" fillId="0" borderId="0" xfId="58" applyFont="1" applyAlignment="1">
      <alignment/>
    </xf>
    <xf numFmtId="9" fontId="49" fillId="0" borderId="0" xfId="58" applyFont="1" applyAlignment="1">
      <alignment/>
    </xf>
    <xf numFmtId="166" fontId="47" fillId="0" borderId="0" xfId="0" applyNumberFormat="1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H423"/>
  <sheetViews>
    <sheetView zoomScalePageLayoutView="0" workbookViewId="0" topLeftCell="A1">
      <pane ySplit="1" topLeftCell="A399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9.140625" style="14" customWidth="1"/>
    <col min="2" max="2" width="40.140625" style="15" customWidth="1"/>
    <col min="3" max="3" width="12.57421875" style="16" customWidth="1"/>
    <col min="4" max="4" width="7.28125" style="16" bestFit="1" customWidth="1"/>
    <col min="5" max="5" width="14.421875" style="1" bestFit="1" customWidth="1"/>
    <col min="6" max="6" width="7.28125" style="1" bestFit="1" customWidth="1"/>
    <col min="7" max="7" width="15.140625" style="16" bestFit="1" customWidth="1"/>
    <col min="8" max="8" width="7.28125" style="1" bestFit="1" customWidth="1"/>
    <col min="9" max="16384" width="9.140625" style="1" customWidth="1"/>
  </cols>
  <sheetData>
    <row r="1" spans="1:8" ht="25.5">
      <c r="A1" s="2" t="s">
        <v>1</v>
      </c>
      <c r="B1" s="3" t="s">
        <v>2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5" t="s">
        <v>8</v>
      </c>
    </row>
    <row r="2" spans="1:7" s="6" customFormat="1" ht="16.5" customHeight="1">
      <c r="A2" s="7" t="s">
        <v>9</v>
      </c>
      <c r="B2" s="8"/>
      <c r="C2" s="9"/>
      <c r="D2" s="9"/>
      <c r="E2" s="9"/>
      <c r="F2" s="9"/>
      <c r="G2" s="61"/>
    </row>
    <row r="3" spans="1:8" s="6" customFormat="1" ht="12.75">
      <c r="A3" s="10" t="s">
        <v>10</v>
      </c>
      <c r="B3" s="11"/>
      <c r="C3" s="12"/>
      <c r="D3" s="12"/>
      <c r="E3" s="12"/>
      <c r="F3" s="12"/>
      <c r="G3" s="62"/>
      <c r="H3" s="13"/>
    </row>
    <row r="4" spans="1:8" ht="12.75">
      <c r="A4" s="14" t="s">
        <v>13</v>
      </c>
      <c r="B4" s="15" t="s">
        <v>14</v>
      </c>
      <c r="C4" s="16">
        <v>17000</v>
      </c>
      <c r="D4" s="17">
        <f>C4/$C$285</f>
        <v>0.005469568927185881</v>
      </c>
      <c r="E4" s="16">
        <v>21200</v>
      </c>
      <c r="F4" s="17">
        <f>E4/$E$285</f>
        <v>0.0023507959251658273</v>
      </c>
      <c r="G4" s="16">
        <f>SUM(C4:E4)</f>
        <v>38200.00546956893</v>
      </c>
      <c r="H4" s="17">
        <f>G4/$G$285</f>
        <v>0.0031501707691483725</v>
      </c>
    </row>
    <row r="5" spans="1:8" ht="12.75">
      <c r="A5" s="14" t="s">
        <v>15</v>
      </c>
      <c r="B5" s="15" t="s">
        <v>16</v>
      </c>
      <c r="C5" s="16">
        <v>0</v>
      </c>
      <c r="D5" s="17">
        <f>C5/$C$285</f>
        <v>0</v>
      </c>
      <c r="E5" s="16">
        <v>225</v>
      </c>
      <c r="F5" s="17">
        <f>E5/$E$285</f>
        <v>2.4949485054825998E-05</v>
      </c>
      <c r="G5" s="16">
        <v>225</v>
      </c>
      <c r="H5" s="17">
        <f>G5/$G$285</f>
        <v>1.8554668103988158E-05</v>
      </c>
    </row>
    <row r="6" spans="2:8" ht="12.75">
      <c r="B6" s="19" t="s">
        <v>17</v>
      </c>
      <c r="C6" s="20">
        <f>SUM(C4:C5)</f>
        <v>17000</v>
      </c>
      <c r="D6" s="21">
        <f>C6/$C$285</f>
        <v>0.005469568927185881</v>
      </c>
      <c r="E6" s="20">
        <f>SUM(E4:E5)</f>
        <v>21425</v>
      </c>
      <c r="F6" s="21">
        <f>E6/$E$285</f>
        <v>0.0023757454102206533</v>
      </c>
      <c r="G6" s="20">
        <f>SUM(G4:G5)</f>
        <v>38425.00546956893</v>
      </c>
      <c r="H6" s="21">
        <f>G6/$G$285</f>
        <v>0.0031687254372523605</v>
      </c>
    </row>
    <row r="7" spans="1:8" s="6" customFormat="1" ht="12.75">
      <c r="A7" s="10" t="s">
        <v>18</v>
      </c>
      <c r="B7" s="11"/>
      <c r="C7" s="12"/>
      <c r="D7" s="12"/>
      <c r="E7" s="12"/>
      <c r="F7" s="12"/>
      <c r="G7" s="62"/>
      <c r="H7" s="13"/>
    </row>
    <row r="8" spans="1:8" ht="12.75">
      <c r="A8" s="14" t="s">
        <v>19</v>
      </c>
      <c r="B8" s="15" t="s">
        <v>20</v>
      </c>
      <c r="C8" s="16">
        <v>71769</v>
      </c>
      <c r="D8" s="17">
        <f>C8/$C$285</f>
        <v>0.0230909113138355</v>
      </c>
      <c r="E8" s="16">
        <v>89739.5</v>
      </c>
      <c r="F8" s="17">
        <f>E8/$E$285</f>
        <v>0.009950908062566922</v>
      </c>
      <c r="G8" s="16">
        <f>SUM(C8:E8)</f>
        <v>161508.52309091133</v>
      </c>
      <c r="H8" s="17">
        <f>G8/$G$285</f>
        <v>0.013318831297409631</v>
      </c>
    </row>
    <row r="9" spans="1:8" ht="12.75">
      <c r="A9" s="14" t="s">
        <v>21</v>
      </c>
      <c r="B9" s="15" t="s">
        <v>22</v>
      </c>
      <c r="C9" s="16">
        <v>0</v>
      </c>
      <c r="D9" s="17">
        <f>C9/$C$285</f>
        <v>0</v>
      </c>
      <c r="E9" s="16">
        <v>450</v>
      </c>
      <c r="F9" s="17">
        <f>E9/$E$285</f>
        <v>4.9898970109651995E-05</v>
      </c>
      <c r="G9" s="16">
        <f>SUM(C9:E9)</f>
        <v>450</v>
      </c>
      <c r="H9" s="17">
        <f aca="true" t="shared" si="0" ref="H9:H74">G9/$G$285</f>
        <v>3.7109336207976315E-05</v>
      </c>
    </row>
    <row r="10" spans="1:8" ht="12.75">
      <c r="A10" s="14" t="s">
        <v>23</v>
      </c>
      <c r="B10" s="15" t="s">
        <v>16</v>
      </c>
      <c r="C10" s="16">
        <v>7750</v>
      </c>
      <c r="D10" s="17">
        <f>C10/$C$285</f>
        <v>0.0024934799520994456</v>
      </c>
      <c r="E10" s="16">
        <v>4445</v>
      </c>
      <c r="F10" s="17">
        <f>E10/$E$285</f>
        <v>0.000492890938083118</v>
      </c>
      <c r="G10" s="16">
        <f>SUM(C10:E10)</f>
        <v>12195.002493479951</v>
      </c>
      <c r="H10" s="17">
        <f t="shared" si="0"/>
        <v>0.00100566321686146</v>
      </c>
    </row>
    <row r="11" spans="1:8" ht="12.75">
      <c r="A11" s="14" t="s">
        <v>25</v>
      </c>
      <c r="B11" s="15" t="s">
        <v>26</v>
      </c>
      <c r="C11" s="16">
        <v>15000</v>
      </c>
      <c r="D11" s="17">
        <f>C11/$C$285</f>
        <v>0.004826090229869895</v>
      </c>
      <c r="E11" s="16">
        <v>0</v>
      </c>
      <c r="F11" s="17">
        <f>E11/$E$285</f>
        <v>0</v>
      </c>
      <c r="G11" s="16">
        <f>SUM(C11:E11)</f>
        <v>15000.00482609023</v>
      </c>
      <c r="H11" s="17">
        <f t="shared" si="0"/>
        <v>0.0012369782715836658</v>
      </c>
    </row>
    <row r="12" spans="2:8" ht="12.75">
      <c r="B12" s="19" t="s">
        <v>27</v>
      </c>
      <c r="C12" s="20">
        <f>SUM(C8:C11)</f>
        <v>94519</v>
      </c>
      <c r="D12" s="21">
        <f>C12/$C$285</f>
        <v>0.03041048149580484</v>
      </c>
      <c r="E12" s="20">
        <f>SUM(E8:E11)</f>
        <v>94634.5</v>
      </c>
      <c r="F12" s="21">
        <f>E12/$E$285</f>
        <v>0.010493697970759693</v>
      </c>
      <c r="G12" s="20">
        <f>SUM(C12,E12)</f>
        <v>189153.5</v>
      </c>
      <c r="H12" s="21">
        <f t="shared" si="0"/>
        <v>0.01559857961425655</v>
      </c>
    </row>
    <row r="13" spans="1:8" s="6" customFormat="1" ht="12.75">
      <c r="A13" s="10" t="s">
        <v>28</v>
      </c>
      <c r="B13" s="11"/>
      <c r="C13" s="12"/>
      <c r="D13" s="12"/>
      <c r="E13" s="12"/>
      <c r="F13" s="12"/>
      <c r="G13" s="62"/>
      <c r="H13" s="13"/>
    </row>
    <row r="14" spans="1:8" ht="12.75">
      <c r="A14" s="14" t="s">
        <v>29</v>
      </c>
      <c r="B14" s="15" t="s">
        <v>30</v>
      </c>
      <c r="C14" s="16">
        <v>0</v>
      </c>
      <c r="D14" s="17">
        <f>C14/$C$285</f>
        <v>0</v>
      </c>
      <c r="E14" s="16">
        <v>9500</v>
      </c>
      <c r="F14" s="17">
        <f>E14/$E$285</f>
        <v>0.0010534227023148753</v>
      </c>
      <c r="G14" s="16">
        <f aca="true" t="shared" si="1" ref="G14:G37">SUM(C14:E14)</f>
        <v>9500</v>
      </c>
      <c r="H14" s="17">
        <f t="shared" si="0"/>
        <v>0.0007834193199461666</v>
      </c>
    </row>
    <row r="15" spans="1:8" ht="12.75">
      <c r="A15" s="14" t="s">
        <v>31</v>
      </c>
      <c r="B15" s="15" t="s">
        <v>16</v>
      </c>
      <c r="C15" s="16">
        <v>0</v>
      </c>
      <c r="D15" s="17">
        <f aca="true" t="shared" si="2" ref="D15:D20">C15/$C$285</f>
        <v>0</v>
      </c>
      <c r="E15" s="16">
        <v>5550</v>
      </c>
      <c r="F15" s="17">
        <f aca="true" t="shared" si="3" ref="F15:F20">E15/$E$285</f>
        <v>0.0006154206313523746</v>
      </c>
      <c r="G15" s="16">
        <f t="shared" si="1"/>
        <v>5550</v>
      </c>
      <c r="H15" s="17">
        <f t="shared" si="0"/>
        <v>0.00045768181323170787</v>
      </c>
    </row>
    <row r="16" spans="1:8" ht="12.75">
      <c r="A16" s="14" t="s">
        <v>32</v>
      </c>
      <c r="B16" s="15" t="s">
        <v>33</v>
      </c>
      <c r="C16" s="16">
        <v>47758</v>
      </c>
      <c r="D16" s="17">
        <f t="shared" si="2"/>
        <v>0.01536562781320843</v>
      </c>
      <c r="E16" s="16">
        <v>0</v>
      </c>
      <c r="F16" s="17">
        <f t="shared" si="3"/>
        <v>0</v>
      </c>
      <c r="G16" s="16">
        <f t="shared" si="1"/>
        <v>47758.01536562781</v>
      </c>
      <c r="H16" s="17">
        <f t="shared" si="0"/>
        <v>0.003938373886286181</v>
      </c>
    </row>
    <row r="17" spans="1:8" ht="12.75">
      <c r="A17" s="14" t="s">
        <v>34</v>
      </c>
      <c r="B17" s="15" t="s">
        <v>16</v>
      </c>
      <c r="C17" s="16">
        <v>6450</v>
      </c>
      <c r="D17" s="17">
        <f t="shared" si="2"/>
        <v>0.002075218798844055</v>
      </c>
      <c r="E17" s="16">
        <v>0</v>
      </c>
      <c r="F17" s="17">
        <f t="shared" si="3"/>
        <v>0</v>
      </c>
      <c r="G17" s="16">
        <f t="shared" si="1"/>
        <v>6450.002075218799</v>
      </c>
      <c r="H17" s="17">
        <f t="shared" si="0"/>
        <v>0.0005319006567809764</v>
      </c>
    </row>
    <row r="18" spans="1:8" ht="12.75">
      <c r="A18" s="14" t="s">
        <v>35</v>
      </c>
      <c r="B18" s="15" t="s">
        <v>36</v>
      </c>
      <c r="C18" s="16">
        <v>15000</v>
      </c>
      <c r="D18" s="17">
        <f t="shared" si="2"/>
        <v>0.004826090229869895</v>
      </c>
      <c r="E18" s="16">
        <v>25291</v>
      </c>
      <c r="F18" s="17">
        <f t="shared" si="3"/>
        <v>0.0028044330067626857</v>
      </c>
      <c r="G18" s="16">
        <f t="shared" si="1"/>
        <v>40291.004826090226</v>
      </c>
      <c r="H18" s="17">
        <f t="shared" si="0"/>
        <v>0.0033226054316635076</v>
      </c>
    </row>
    <row r="19" spans="1:8" ht="12.75">
      <c r="A19" s="14" t="s">
        <v>37</v>
      </c>
      <c r="B19" s="15" t="s">
        <v>16</v>
      </c>
      <c r="C19" s="16">
        <v>0</v>
      </c>
      <c r="D19" s="17">
        <f t="shared" si="2"/>
        <v>0</v>
      </c>
      <c r="E19" s="16">
        <v>4978</v>
      </c>
      <c r="F19" s="17">
        <f t="shared" si="3"/>
        <v>0.0005519934960129948</v>
      </c>
      <c r="G19" s="16">
        <f t="shared" si="1"/>
        <v>4978</v>
      </c>
      <c r="H19" s="17">
        <f t="shared" si="0"/>
        <v>0.00041051172365179134</v>
      </c>
    </row>
    <row r="20" spans="2:8" ht="12.75">
      <c r="B20" s="19" t="s">
        <v>38</v>
      </c>
      <c r="C20" s="20">
        <f>SUM(C14:C19)</f>
        <v>69208</v>
      </c>
      <c r="D20" s="21">
        <f t="shared" si="2"/>
        <v>0.02226693684192238</v>
      </c>
      <c r="E20" s="20">
        <f>SUM(E14:E19)</f>
        <v>45319</v>
      </c>
      <c r="F20" s="21">
        <f t="shared" si="3"/>
        <v>0.00502526983644293</v>
      </c>
      <c r="G20" s="20">
        <f t="shared" si="1"/>
        <v>114527.02226693684</v>
      </c>
      <c r="H20" s="21">
        <f t="shared" si="0"/>
        <v>0.00944449283156033</v>
      </c>
    </row>
    <row r="21" spans="1:8" s="6" customFormat="1" ht="12.75">
      <c r="A21" s="10" t="s">
        <v>39</v>
      </c>
      <c r="B21" s="11"/>
      <c r="C21" s="12"/>
      <c r="D21" s="12"/>
      <c r="E21" s="12"/>
      <c r="F21" s="12"/>
      <c r="G21" s="62"/>
      <c r="H21" s="13"/>
    </row>
    <row r="22" spans="1:8" ht="12.75">
      <c r="A22" s="14" t="s">
        <v>40</v>
      </c>
      <c r="B22" s="15" t="s">
        <v>41</v>
      </c>
      <c r="C22" s="16">
        <v>12400</v>
      </c>
      <c r="D22" s="17">
        <f>C22/$C$285</f>
        <v>0.003989567923359113</v>
      </c>
      <c r="E22" s="16">
        <v>0</v>
      </c>
      <c r="F22" s="17">
        <f>E22/$E$285</f>
        <v>0</v>
      </c>
      <c r="G22" s="16">
        <f t="shared" si="1"/>
        <v>12400.003989567924</v>
      </c>
      <c r="H22" s="17">
        <f t="shared" si="0"/>
        <v>0.0010225687045091639</v>
      </c>
    </row>
    <row r="23" spans="1:8" ht="12.75">
      <c r="A23" s="14" t="s">
        <v>42</v>
      </c>
      <c r="B23" s="15" t="s">
        <v>43</v>
      </c>
      <c r="C23" s="16">
        <v>0</v>
      </c>
      <c r="D23" s="17">
        <f aca="true" t="shared" si="4" ref="D23:D30">C23/$C$285</f>
        <v>0</v>
      </c>
      <c r="E23" s="16">
        <v>55970</v>
      </c>
      <c r="F23" s="17">
        <f aca="true" t="shared" si="5" ref="F23:F30">E23/$E$285</f>
        <v>0.006206323015638272</v>
      </c>
      <c r="G23" s="16">
        <f t="shared" si="1"/>
        <v>55970</v>
      </c>
      <c r="H23" s="17">
        <f t="shared" si="0"/>
        <v>0.0046155767723565205</v>
      </c>
    </row>
    <row r="24" spans="1:8" ht="12.75">
      <c r="A24" s="14" t="s">
        <v>44</v>
      </c>
      <c r="B24" s="15" t="s">
        <v>22</v>
      </c>
      <c r="C24" s="16">
        <v>0</v>
      </c>
      <c r="D24" s="17">
        <f t="shared" si="4"/>
        <v>0</v>
      </c>
      <c r="E24" s="16">
        <v>500</v>
      </c>
      <c r="F24" s="17">
        <f t="shared" si="5"/>
        <v>5.544330012183555E-05</v>
      </c>
      <c r="G24" s="16">
        <f t="shared" si="1"/>
        <v>500</v>
      </c>
      <c r="H24" s="17">
        <f t="shared" si="0"/>
        <v>4.123259578664035E-05</v>
      </c>
    </row>
    <row r="25" spans="1:8" ht="12.75">
      <c r="A25" s="14" t="s">
        <v>45</v>
      </c>
      <c r="B25" s="15" t="s">
        <v>16</v>
      </c>
      <c r="C25" s="16">
        <v>0</v>
      </c>
      <c r="D25" s="17">
        <f t="shared" si="4"/>
        <v>0</v>
      </c>
      <c r="E25" s="16">
        <v>3630</v>
      </c>
      <c r="F25" s="17">
        <f t="shared" si="5"/>
        <v>0.0004025183588845261</v>
      </c>
      <c r="G25" s="16">
        <f t="shared" si="1"/>
        <v>3630</v>
      </c>
      <c r="H25" s="17">
        <f t="shared" si="0"/>
        <v>0.00029934864541100893</v>
      </c>
    </row>
    <row r="26" spans="1:8" ht="12.75">
      <c r="A26" s="14" t="s">
        <v>46</v>
      </c>
      <c r="B26" s="15" t="s">
        <v>47</v>
      </c>
      <c r="C26" s="16">
        <v>4244</v>
      </c>
      <c r="D26" s="17">
        <f t="shared" si="4"/>
        <v>0.0013654617957045223</v>
      </c>
      <c r="E26" s="16">
        <v>0</v>
      </c>
      <c r="F26" s="17">
        <f t="shared" si="5"/>
        <v>0</v>
      </c>
      <c r="G26" s="16">
        <f t="shared" si="1"/>
        <v>4244.001365461796</v>
      </c>
      <c r="H26" s="17">
        <f t="shared" si="0"/>
        <v>0.0003499823856400719</v>
      </c>
    </row>
    <row r="27" spans="1:8" ht="12.75">
      <c r="A27" s="14" t="s">
        <v>48</v>
      </c>
      <c r="B27" s="15" t="s">
        <v>16</v>
      </c>
      <c r="C27" s="16">
        <v>6200</v>
      </c>
      <c r="D27" s="17">
        <f t="shared" si="4"/>
        <v>0.0019947839616795567</v>
      </c>
      <c r="E27" s="16">
        <v>0</v>
      </c>
      <c r="F27" s="17">
        <f t="shared" si="5"/>
        <v>0</v>
      </c>
      <c r="G27" s="16">
        <f t="shared" si="1"/>
        <v>6200.001994783962</v>
      </c>
      <c r="H27" s="17">
        <f t="shared" si="0"/>
        <v>0.0005112843522545819</v>
      </c>
    </row>
    <row r="28" spans="1:8" ht="12.75">
      <c r="A28" s="14" t="s">
        <v>49</v>
      </c>
      <c r="B28" s="15" t="s">
        <v>50</v>
      </c>
      <c r="C28" s="16">
        <v>101591</v>
      </c>
      <c r="D28" s="17">
        <f t="shared" si="4"/>
        <v>0.03268582216951417</v>
      </c>
      <c r="E28" s="16">
        <v>0</v>
      </c>
      <c r="F28" s="17">
        <f t="shared" si="5"/>
        <v>0</v>
      </c>
      <c r="G28" s="16">
        <f t="shared" si="1"/>
        <v>101591.03268582217</v>
      </c>
      <c r="H28" s="17">
        <f t="shared" si="0"/>
        <v>0.008377723972563747</v>
      </c>
    </row>
    <row r="29" spans="1:8" ht="12.75">
      <c r="A29" s="14" t="s">
        <v>51</v>
      </c>
      <c r="B29" s="15" t="s">
        <v>22</v>
      </c>
      <c r="C29" s="16">
        <v>7900</v>
      </c>
      <c r="D29" s="17">
        <f t="shared" si="4"/>
        <v>0.002541740854398145</v>
      </c>
      <c r="E29" s="16">
        <v>2400</v>
      </c>
      <c r="F29" s="17">
        <f t="shared" si="5"/>
        <v>0.00026612784058481064</v>
      </c>
      <c r="G29" s="16">
        <f>SUM(C29:E29)</f>
        <v>10300.002541740854</v>
      </c>
      <c r="H29" s="17">
        <f t="shared" si="0"/>
        <v>0.0008493916828099376</v>
      </c>
    </row>
    <row r="30" spans="2:8" ht="12.75">
      <c r="B30" s="19" t="s">
        <v>52</v>
      </c>
      <c r="C30" s="20">
        <f>SUM(C22:C29)</f>
        <v>132335</v>
      </c>
      <c r="D30" s="21">
        <f t="shared" si="4"/>
        <v>0.0425773767046555</v>
      </c>
      <c r="E30" s="20">
        <f>SUM(E22:E29)</f>
        <v>62500</v>
      </c>
      <c r="F30" s="21">
        <f t="shared" si="5"/>
        <v>0.006930412515229444</v>
      </c>
      <c r="G30" s="20">
        <f>SUM(G22:G29)</f>
        <v>194835.0425773767</v>
      </c>
      <c r="H30" s="21">
        <f t="shared" si="0"/>
        <v>0.016067109111331673</v>
      </c>
    </row>
    <row r="31" spans="1:8" s="6" customFormat="1" ht="12.75">
      <c r="A31" s="10" t="s">
        <v>53</v>
      </c>
      <c r="B31" s="11"/>
      <c r="C31" s="12"/>
      <c r="D31" s="12"/>
      <c r="E31" s="12"/>
      <c r="F31" s="12"/>
      <c r="G31" s="62"/>
      <c r="H31" s="13"/>
    </row>
    <row r="32" spans="1:8" ht="12.75">
      <c r="A32" s="14" t="s">
        <v>54</v>
      </c>
      <c r="B32" s="15" t="s">
        <v>33</v>
      </c>
      <c r="C32" s="16">
        <v>67752</v>
      </c>
      <c r="D32" s="17">
        <f>C32/$C$285</f>
        <v>0.021798484350276343</v>
      </c>
      <c r="E32" s="16">
        <v>50662</v>
      </c>
      <c r="F32" s="17">
        <f>E32/$E$285</f>
        <v>0.005617736941544865</v>
      </c>
      <c r="G32" s="16">
        <f>SUM(C32:E32)</f>
        <v>118414.02179848435</v>
      </c>
      <c r="H32" s="17">
        <f t="shared" si="0"/>
        <v>0.009765034992574648</v>
      </c>
    </row>
    <row r="33" spans="1:8" ht="12.75">
      <c r="A33" s="14" t="s">
        <v>55</v>
      </c>
      <c r="B33" s="15" t="s">
        <v>56</v>
      </c>
      <c r="C33" s="16">
        <v>3300</v>
      </c>
      <c r="D33" s="17">
        <f aca="true" t="shared" si="6" ref="D33:D38">C33/$C$285</f>
        <v>0.001061739850571377</v>
      </c>
      <c r="E33" s="16">
        <v>0</v>
      </c>
      <c r="F33" s="17">
        <f aca="true" t="shared" si="7" ref="F33:F38">E33/$E$285</f>
        <v>0</v>
      </c>
      <c r="G33" s="16">
        <f t="shared" si="1"/>
        <v>3300.0010617398507</v>
      </c>
      <c r="H33" s="17">
        <f t="shared" si="0"/>
        <v>0.0002721352197484065</v>
      </c>
    </row>
    <row r="34" spans="1:8" ht="12.75">
      <c r="A34" s="14" t="s">
        <v>57</v>
      </c>
      <c r="B34" s="15" t="s">
        <v>16</v>
      </c>
      <c r="C34" s="16">
        <v>4700</v>
      </c>
      <c r="D34" s="17">
        <f t="shared" si="6"/>
        <v>0.001512174938692567</v>
      </c>
      <c r="E34" s="16">
        <v>5320</v>
      </c>
      <c r="F34" s="17">
        <f t="shared" si="7"/>
        <v>0.0005899167132963302</v>
      </c>
      <c r="G34" s="16">
        <f t="shared" si="1"/>
        <v>10020.001512174938</v>
      </c>
      <c r="H34" s="17">
        <f t="shared" si="0"/>
        <v>0.0008263013442660685</v>
      </c>
    </row>
    <row r="35" spans="1:8" ht="12.75">
      <c r="A35" s="14" t="s">
        <v>58</v>
      </c>
      <c r="B35" s="15" t="s">
        <v>59</v>
      </c>
      <c r="C35" s="16">
        <v>30000</v>
      </c>
      <c r="D35" s="17">
        <f t="shared" si="6"/>
        <v>0.00965218045973979</v>
      </c>
      <c r="E35" s="16">
        <v>0</v>
      </c>
      <c r="F35" s="17">
        <f t="shared" si="7"/>
        <v>0</v>
      </c>
      <c r="G35" s="16">
        <f t="shared" si="1"/>
        <v>30000.00965218046</v>
      </c>
      <c r="H35" s="17">
        <f t="shared" si="0"/>
        <v>0.0024739565431673317</v>
      </c>
    </row>
    <row r="36" spans="1:8" ht="12.75">
      <c r="A36" s="14" t="s">
        <v>60</v>
      </c>
      <c r="B36" s="15" t="s">
        <v>16</v>
      </c>
      <c r="C36" s="16">
        <v>50000</v>
      </c>
      <c r="D36" s="17">
        <f t="shared" si="6"/>
        <v>0.01608696743289965</v>
      </c>
      <c r="E36" s="16">
        <v>25000</v>
      </c>
      <c r="F36" s="17">
        <f t="shared" si="7"/>
        <v>0.0027721650060917773</v>
      </c>
      <c r="G36" s="16">
        <f t="shared" si="1"/>
        <v>75000.01608696743</v>
      </c>
      <c r="H36" s="17">
        <f t="shared" si="0"/>
        <v>0.006184890694610903</v>
      </c>
    </row>
    <row r="37" spans="1:8" ht="12.75">
      <c r="A37" s="14" t="s">
        <v>61</v>
      </c>
      <c r="B37" s="15" t="s">
        <v>62</v>
      </c>
      <c r="C37" s="16">
        <v>0</v>
      </c>
      <c r="D37" s="17">
        <f t="shared" si="6"/>
        <v>0</v>
      </c>
      <c r="E37" s="16">
        <v>30</v>
      </c>
      <c r="F37" s="17">
        <f t="shared" si="7"/>
        <v>3.3265980073101328E-06</v>
      </c>
      <c r="G37" s="16">
        <f t="shared" si="1"/>
        <v>30</v>
      </c>
      <c r="H37" s="17">
        <f t="shared" si="0"/>
        <v>2.473955747198421E-06</v>
      </c>
    </row>
    <row r="38" spans="2:8" ht="12.75">
      <c r="B38" s="19" t="s">
        <v>63</v>
      </c>
      <c r="C38" s="20">
        <f>SUM(C32:C37)</f>
        <v>155752</v>
      </c>
      <c r="D38" s="21">
        <f t="shared" si="6"/>
        <v>0.050111547032179724</v>
      </c>
      <c r="E38" s="20">
        <f>SUM(E32:E37)</f>
        <v>81012</v>
      </c>
      <c r="F38" s="21">
        <f t="shared" si="7"/>
        <v>0.008983145258940282</v>
      </c>
      <c r="G38" s="20">
        <f>SUM(G32:G37)</f>
        <v>236764.05011154703</v>
      </c>
      <c r="H38" s="21">
        <f t="shared" si="0"/>
        <v>0.019524792750114556</v>
      </c>
    </row>
    <row r="39" spans="1:8" s="6" customFormat="1" ht="12.75">
      <c r="A39" s="10" t="s">
        <v>64</v>
      </c>
      <c r="B39" s="11"/>
      <c r="C39" s="12"/>
      <c r="D39" s="12"/>
      <c r="E39" s="12"/>
      <c r="F39" s="12"/>
      <c r="G39" s="62"/>
      <c r="H39" s="13"/>
    </row>
    <row r="40" spans="1:8" ht="12.75">
      <c r="A40" s="14" t="s">
        <v>65</v>
      </c>
      <c r="B40" s="15" t="s">
        <v>66</v>
      </c>
      <c r="C40" s="16">
        <v>8970</v>
      </c>
      <c r="D40" s="17">
        <f>C40/$C$285</f>
        <v>0.0028860019574621972</v>
      </c>
      <c r="E40" s="16">
        <v>49946.7</v>
      </c>
      <c r="F40" s="17">
        <f>E40/$E$285</f>
        <v>0.005538419756390567</v>
      </c>
      <c r="G40" s="16">
        <f aca="true" t="shared" si="8" ref="G40:G54">SUM(C40:E40)</f>
        <v>58916.702886001956</v>
      </c>
      <c r="H40" s="17">
        <f t="shared" si="0"/>
        <v>0.004858577190360211</v>
      </c>
    </row>
    <row r="41" spans="1:8" ht="12.75">
      <c r="A41" s="14" t="s">
        <v>68</v>
      </c>
      <c r="B41" s="15" t="s">
        <v>66</v>
      </c>
      <c r="C41" s="16">
        <v>0</v>
      </c>
      <c r="D41" s="17">
        <f aca="true" t="shared" si="9" ref="D41:D104">C41/$C$285</f>
        <v>0</v>
      </c>
      <c r="E41" s="16">
        <v>9897</v>
      </c>
      <c r="F41" s="17">
        <f aca="true" t="shared" si="10" ref="F41:F104">E41/$E$285</f>
        <v>0.0010974446826116128</v>
      </c>
      <c r="G41" s="16">
        <f t="shared" si="8"/>
        <v>9897</v>
      </c>
      <c r="H41" s="17">
        <f t="shared" si="0"/>
        <v>0.000816158001000759</v>
      </c>
    </row>
    <row r="42" spans="1:8" ht="12.75">
      <c r="A42" s="14" t="s">
        <v>70</v>
      </c>
      <c r="B42" s="15" t="s">
        <v>66</v>
      </c>
      <c r="C42" s="16">
        <v>0</v>
      </c>
      <c r="D42" s="17">
        <f t="shared" si="9"/>
        <v>0</v>
      </c>
      <c r="E42" s="16">
        <v>10607</v>
      </c>
      <c r="F42" s="17">
        <f t="shared" si="10"/>
        <v>0.0011761741687846194</v>
      </c>
      <c r="G42" s="16">
        <f t="shared" si="8"/>
        <v>10607</v>
      </c>
      <c r="H42" s="17">
        <f t="shared" si="0"/>
        <v>0.0008747082870177884</v>
      </c>
    </row>
    <row r="43" spans="1:8" ht="12.75">
      <c r="A43" s="14" t="s">
        <v>71</v>
      </c>
      <c r="B43" s="15" t="s">
        <v>16</v>
      </c>
      <c r="C43" s="16">
        <v>39900</v>
      </c>
      <c r="D43" s="17">
        <f t="shared" si="9"/>
        <v>0.01283740001145392</v>
      </c>
      <c r="E43" s="16">
        <v>77779</v>
      </c>
      <c r="F43" s="17">
        <f t="shared" si="10"/>
        <v>0.008624648880352494</v>
      </c>
      <c r="G43" s="16">
        <f t="shared" si="8"/>
        <v>117679.01283740002</v>
      </c>
      <c r="H43" s="17">
        <f t="shared" si="0"/>
        <v>0.009704422337790751</v>
      </c>
    </row>
    <row r="44" spans="1:8" ht="12.75">
      <c r="A44" s="14" t="s">
        <v>72</v>
      </c>
      <c r="B44" s="15" t="s">
        <v>16</v>
      </c>
      <c r="C44" s="16">
        <v>0</v>
      </c>
      <c r="D44" s="17">
        <f t="shared" si="9"/>
        <v>0</v>
      </c>
      <c r="E44" s="16">
        <v>6564</v>
      </c>
      <c r="F44" s="17">
        <f t="shared" si="10"/>
        <v>0.000727859643999457</v>
      </c>
      <c r="G44" s="16">
        <f t="shared" si="8"/>
        <v>6564</v>
      </c>
      <c r="H44" s="17">
        <f t="shared" si="0"/>
        <v>0.0005413015174870145</v>
      </c>
    </row>
    <row r="45" spans="1:8" ht="12.75">
      <c r="A45" s="14" t="s">
        <v>73</v>
      </c>
      <c r="B45" s="15" t="s">
        <v>16</v>
      </c>
      <c r="C45" s="16">
        <v>0</v>
      </c>
      <c r="D45" s="17">
        <f t="shared" si="9"/>
        <v>0</v>
      </c>
      <c r="E45" s="16">
        <v>10807</v>
      </c>
      <c r="F45" s="17">
        <f t="shared" si="10"/>
        <v>0.0011983514888333536</v>
      </c>
      <c r="G45" s="16">
        <f t="shared" si="8"/>
        <v>10807</v>
      </c>
      <c r="H45" s="17">
        <f t="shared" si="0"/>
        <v>0.0008912013253324445</v>
      </c>
    </row>
    <row r="46" spans="1:8" ht="12.75">
      <c r="A46" s="14" t="s">
        <v>74</v>
      </c>
      <c r="B46" s="15" t="s">
        <v>75</v>
      </c>
      <c r="C46" s="16">
        <v>0</v>
      </c>
      <c r="D46" s="17">
        <f t="shared" si="9"/>
        <v>0</v>
      </c>
      <c r="E46" s="16">
        <v>33843</v>
      </c>
      <c r="F46" s="17">
        <f t="shared" si="10"/>
        <v>0.003752735212046561</v>
      </c>
      <c r="G46" s="16">
        <f t="shared" si="8"/>
        <v>33843</v>
      </c>
      <c r="H46" s="17">
        <f t="shared" si="0"/>
        <v>0.0027908694784145385</v>
      </c>
    </row>
    <row r="47" spans="1:8" ht="12.75">
      <c r="A47" s="14" t="s">
        <v>76</v>
      </c>
      <c r="B47" s="15" t="s">
        <v>75</v>
      </c>
      <c r="C47" s="16">
        <v>0</v>
      </c>
      <c r="D47" s="17">
        <f t="shared" si="9"/>
        <v>0</v>
      </c>
      <c r="E47" s="16">
        <v>7138</v>
      </c>
      <c r="F47" s="17">
        <f t="shared" si="10"/>
        <v>0.0007915085525393243</v>
      </c>
      <c r="G47" s="16">
        <f t="shared" si="8"/>
        <v>7138</v>
      </c>
      <c r="H47" s="17">
        <f t="shared" si="0"/>
        <v>0.0005886365374500776</v>
      </c>
    </row>
    <row r="48" spans="1:8" ht="12.75">
      <c r="A48" s="14" t="s">
        <v>77</v>
      </c>
      <c r="B48" s="15" t="s">
        <v>75</v>
      </c>
      <c r="C48" s="16">
        <v>0</v>
      </c>
      <c r="D48" s="17">
        <f t="shared" si="9"/>
        <v>0</v>
      </c>
      <c r="E48" s="16">
        <v>7108</v>
      </c>
      <c r="F48" s="17">
        <f t="shared" si="10"/>
        <v>0.0007881819545320142</v>
      </c>
      <c r="G48" s="16">
        <f t="shared" si="8"/>
        <v>7108</v>
      </c>
      <c r="H48" s="17">
        <f t="shared" si="0"/>
        <v>0.0005861625817028792</v>
      </c>
    </row>
    <row r="49" spans="1:8" ht="12.75">
      <c r="A49" s="14" t="s">
        <v>78</v>
      </c>
      <c r="B49" s="15" t="s">
        <v>22</v>
      </c>
      <c r="C49" s="16">
        <v>0</v>
      </c>
      <c r="D49" s="17">
        <f t="shared" si="9"/>
        <v>0</v>
      </c>
      <c r="E49" s="16">
        <v>2600</v>
      </c>
      <c r="F49" s="17">
        <f t="shared" si="10"/>
        <v>0.00028830516063354486</v>
      </c>
      <c r="G49" s="16">
        <f t="shared" si="8"/>
        <v>2600</v>
      </c>
      <c r="H49" s="17">
        <f t="shared" si="0"/>
        <v>0.00021440949809052983</v>
      </c>
    </row>
    <row r="50" spans="1:8" ht="12.75">
      <c r="A50" s="14" t="s">
        <v>79</v>
      </c>
      <c r="B50" s="15" t="s">
        <v>22</v>
      </c>
      <c r="C50" s="16">
        <v>0</v>
      </c>
      <c r="D50" s="17">
        <f t="shared" si="9"/>
        <v>0</v>
      </c>
      <c r="E50" s="16">
        <v>700</v>
      </c>
      <c r="F50" s="17">
        <f t="shared" si="10"/>
        <v>7.762062017056977E-05</v>
      </c>
      <c r="G50" s="16">
        <f t="shared" si="8"/>
        <v>700</v>
      </c>
      <c r="H50" s="17">
        <f t="shared" si="0"/>
        <v>5.772563410129649E-05</v>
      </c>
    </row>
    <row r="51" spans="1:8" ht="12.75">
      <c r="A51" s="14" t="s">
        <v>80</v>
      </c>
      <c r="B51" s="15" t="s">
        <v>22</v>
      </c>
      <c r="C51" s="16">
        <v>0</v>
      </c>
      <c r="D51" s="17">
        <f t="shared" si="9"/>
        <v>0</v>
      </c>
      <c r="E51" s="16">
        <v>700</v>
      </c>
      <c r="F51" s="17">
        <f t="shared" si="10"/>
        <v>7.762062017056977E-05</v>
      </c>
      <c r="G51" s="16">
        <f t="shared" si="8"/>
        <v>700</v>
      </c>
      <c r="H51" s="17">
        <f t="shared" si="0"/>
        <v>5.772563410129649E-05</v>
      </c>
    </row>
    <row r="52" spans="1:8" ht="12.75">
      <c r="A52" s="14" t="s">
        <v>81</v>
      </c>
      <c r="B52" s="15" t="s">
        <v>16</v>
      </c>
      <c r="C52" s="16">
        <v>0</v>
      </c>
      <c r="D52" s="17">
        <f t="shared" si="9"/>
        <v>0</v>
      </c>
      <c r="E52" s="16">
        <v>26545</v>
      </c>
      <c r="F52" s="17">
        <f t="shared" si="10"/>
        <v>0.002943484803468249</v>
      </c>
      <c r="G52" s="16">
        <f t="shared" si="8"/>
        <v>26545</v>
      </c>
      <c r="H52" s="17">
        <f t="shared" si="0"/>
        <v>0.002189038510312736</v>
      </c>
    </row>
    <row r="53" spans="1:8" ht="12.75">
      <c r="A53" s="14" t="s">
        <v>82</v>
      </c>
      <c r="B53" s="15" t="s">
        <v>16</v>
      </c>
      <c r="C53" s="16">
        <v>0</v>
      </c>
      <c r="D53" s="17">
        <f t="shared" si="9"/>
        <v>0</v>
      </c>
      <c r="E53" s="16">
        <v>3020</v>
      </c>
      <c r="F53" s="17">
        <f t="shared" si="10"/>
        <v>0.00033487753273588674</v>
      </c>
      <c r="G53" s="16">
        <f t="shared" si="8"/>
        <v>3020</v>
      </c>
      <c r="H53" s="17">
        <f t="shared" si="0"/>
        <v>0.0002490448785513077</v>
      </c>
    </row>
    <row r="54" spans="1:8" ht="12.75">
      <c r="A54" s="14" t="s">
        <v>83</v>
      </c>
      <c r="B54" s="15" t="s">
        <v>16</v>
      </c>
      <c r="C54" s="16">
        <v>0</v>
      </c>
      <c r="D54" s="17">
        <f t="shared" si="9"/>
        <v>0</v>
      </c>
      <c r="E54" s="16">
        <v>3160</v>
      </c>
      <c r="F54" s="17">
        <f t="shared" si="10"/>
        <v>0.00035040165677000066</v>
      </c>
      <c r="G54" s="16">
        <f t="shared" si="8"/>
        <v>3160</v>
      </c>
      <c r="H54" s="17">
        <f t="shared" si="0"/>
        <v>0.000260590005371567</v>
      </c>
    </row>
    <row r="55" spans="2:8" ht="12.75">
      <c r="B55" s="19" t="s">
        <v>84</v>
      </c>
      <c r="C55" s="20">
        <f>SUM(C40:C54)</f>
        <v>48870</v>
      </c>
      <c r="D55" s="21">
        <f t="shared" si="9"/>
        <v>0.01572340196891612</v>
      </c>
      <c r="E55" s="20">
        <f>SUM(E40:E54)</f>
        <v>250414.7</v>
      </c>
      <c r="F55" s="21">
        <f t="shared" si="10"/>
        <v>0.027767634734038826</v>
      </c>
      <c r="G55" s="20">
        <f>SUM(G40:G54)</f>
        <v>299284.715723402</v>
      </c>
      <c r="H55" s="21">
        <f t="shared" si="0"/>
        <v>0.024680571417085198</v>
      </c>
    </row>
    <row r="56" spans="1:8" s="6" customFormat="1" ht="12.75">
      <c r="A56" s="10" t="s">
        <v>85</v>
      </c>
      <c r="B56" s="11"/>
      <c r="C56" s="12"/>
      <c r="D56" s="12"/>
      <c r="E56" s="12"/>
      <c r="F56" s="12"/>
      <c r="G56" s="62"/>
      <c r="H56" s="13"/>
    </row>
    <row r="57" spans="1:8" ht="12.75">
      <c r="A57" s="14" t="s">
        <v>86</v>
      </c>
      <c r="B57" s="15" t="s">
        <v>87</v>
      </c>
      <c r="C57" s="16">
        <v>45000</v>
      </c>
      <c r="D57" s="17">
        <f t="shared" si="9"/>
        <v>0.014478270689609685</v>
      </c>
      <c r="E57" s="16">
        <v>448682</v>
      </c>
      <c r="F57" s="17">
        <f t="shared" si="10"/>
        <v>0.049752821570530834</v>
      </c>
      <c r="G57" s="16">
        <f aca="true" t="shared" si="11" ref="G57:G64">SUM(C57:E57)</f>
        <v>493682.01447827066</v>
      </c>
      <c r="H57" s="17">
        <f t="shared" si="0"/>
        <v>0.040711581900233725</v>
      </c>
    </row>
    <row r="58" spans="1:8" ht="12.75">
      <c r="A58" s="14" t="s">
        <v>89</v>
      </c>
      <c r="B58" s="15" t="s">
        <v>90</v>
      </c>
      <c r="C58" s="16">
        <v>0</v>
      </c>
      <c r="D58" s="17">
        <f t="shared" si="9"/>
        <v>0</v>
      </c>
      <c r="E58" s="16">
        <v>15000</v>
      </c>
      <c r="F58" s="17">
        <f t="shared" si="10"/>
        <v>0.0016632990036550665</v>
      </c>
      <c r="G58" s="16">
        <f t="shared" si="11"/>
        <v>15000</v>
      </c>
      <c r="H58" s="17">
        <f t="shared" si="0"/>
        <v>0.0012369778735992105</v>
      </c>
    </row>
    <row r="59" spans="1:8" ht="12.75">
      <c r="A59" s="14" t="s">
        <v>91</v>
      </c>
      <c r="B59" s="15" t="s">
        <v>92</v>
      </c>
      <c r="C59" s="16">
        <v>0</v>
      </c>
      <c r="D59" s="17">
        <f t="shared" si="9"/>
        <v>0</v>
      </c>
      <c r="E59" s="16">
        <v>24360</v>
      </c>
      <c r="F59" s="17">
        <f t="shared" si="10"/>
        <v>0.002701197581935828</v>
      </c>
      <c r="G59" s="16">
        <f t="shared" si="11"/>
        <v>24360</v>
      </c>
      <c r="H59" s="17">
        <f t="shared" si="0"/>
        <v>0.002008852066725118</v>
      </c>
    </row>
    <row r="60" spans="1:8" ht="12.75">
      <c r="A60" s="14" t="s">
        <v>93</v>
      </c>
      <c r="B60" s="15" t="s">
        <v>16</v>
      </c>
      <c r="C60" s="16">
        <v>0</v>
      </c>
      <c r="D60" s="17">
        <f t="shared" si="9"/>
        <v>0</v>
      </c>
      <c r="E60" s="16">
        <v>20274</v>
      </c>
      <c r="F60" s="17">
        <f t="shared" si="10"/>
        <v>0.002248114933340188</v>
      </c>
      <c r="G60" s="16">
        <f t="shared" si="11"/>
        <v>20274</v>
      </c>
      <c r="H60" s="17">
        <f t="shared" si="0"/>
        <v>0.0016718992939566929</v>
      </c>
    </row>
    <row r="61" spans="1:8" ht="12.75">
      <c r="A61" s="14" t="s">
        <v>94</v>
      </c>
      <c r="B61" s="15" t="s">
        <v>95</v>
      </c>
      <c r="C61" s="16">
        <v>1100</v>
      </c>
      <c r="D61" s="17">
        <f t="shared" si="9"/>
        <v>0.0003539132835237923</v>
      </c>
      <c r="E61" s="16">
        <v>0</v>
      </c>
      <c r="F61" s="17">
        <f t="shared" si="10"/>
        <v>0</v>
      </c>
      <c r="G61" s="16">
        <f t="shared" si="11"/>
        <v>1100.0003539132836</v>
      </c>
      <c r="H61" s="17">
        <f t="shared" si="0"/>
        <v>9.07117399161355E-05</v>
      </c>
    </row>
    <row r="62" spans="1:8" ht="12.75">
      <c r="A62" s="14" t="s">
        <v>96</v>
      </c>
      <c r="B62" s="15" t="s">
        <v>26</v>
      </c>
      <c r="C62" s="16">
        <v>15000</v>
      </c>
      <c r="D62" s="17">
        <f t="shared" si="9"/>
        <v>0.004826090229869895</v>
      </c>
      <c r="E62" s="16">
        <v>30000</v>
      </c>
      <c r="F62" s="17">
        <f t="shared" si="10"/>
        <v>0.003326598007310133</v>
      </c>
      <c r="G62" s="16">
        <f t="shared" si="11"/>
        <v>45000.004826090226</v>
      </c>
      <c r="H62" s="17">
        <f t="shared" si="0"/>
        <v>0.0037109340187820865</v>
      </c>
    </row>
    <row r="63" spans="1:8" ht="12.75">
      <c r="A63" s="14" t="s">
        <v>97</v>
      </c>
      <c r="B63" s="15" t="s">
        <v>98</v>
      </c>
      <c r="C63" s="16">
        <v>0</v>
      </c>
      <c r="D63" s="17">
        <f t="shared" si="9"/>
        <v>0</v>
      </c>
      <c r="E63" s="16">
        <v>30000</v>
      </c>
      <c r="F63" s="17">
        <f t="shared" si="10"/>
        <v>0.003326598007310133</v>
      </c>
      <c r="G63" s="16">
        <f t="shared" si="11"/>
        <v>30000</v>
      </c>
      <c r="H63" s="17">
        <f t="shared" si="0"/>
        <v>0.002473955747198421</v>
      </c>
    </row>
    <row r="64" spans="1:8" ht="12.75">
      <c r="A64" s="14" t="s">
        <v>99</v>
      </c>
      <c r="B64" s="15" t="s">
        <v>98</v>
      </c>
      <c r="C64" s="16">
        <v>0</v>
      </c>
      <c r="D64" s="17">
        <f t="shared" si="9"/>
        <v>0</v>
      </c>
      <c r="E64" s="16">
        <v>20000</v>
      </c>
      <c r="F64" s="17">
        <f t="shared" si="10"/>
        <v>0.002217732004873422</v>
      </c>
      <c r="G64" s="16">
        <f t="shared" si="11"/>
        <v>20000</v>
      </c>
      <c r="H64" s="17">
        <f t="shared" si="0"/>
        <v>0.001649303831465614</v>
      </c>
    </row>
    <row r="65" spans="2:8" ht="12.75">
      <c r="B65" s="19" t="s">
        <v>100</v>
      </c>
      <c r="C65" s="20">
        <f>SUM(C57:C64)</f>
        <v>61100</v>
      </c>
      <c r="D65" s="21">
        <f t="shared" si="9"/>
        <v>0.01965827420300337</v>
      </c>
      <c r="E65" s="20">
        <f>SUM(E57:E64)</f>
        <v>588316</v>
      </c>
      <c r="F65" s="21">
        <f t="shared" si="10"/>
        <v>0.0652363611089556</v>
      </c>
      <c r="G65" s="20">
        <f>SUM(G57:G64)</f>
        <v>649416.0196582741</v>
      </c>
      <c r="H65" s="21">
        <f t="shared" si="0"/>
        <v>0.053554216471877</v>
      </c>
    </row>
    <row r="66" spans="1:8" s="6" customFormat="1" ht="12.75">
      <c r="A66" s="10" t="s">
        <v>101</v>
      </c>
      <c r="B66" s="11"/>
      <c r="C66" s="12"/>
      <c r="D66" s="12"/>
      <c r="E66" s="12"/>
      <c r="F66" s="12"/>
      <c r="G66" s="62"/>
      <c r="H66" s="13"/>
    </row>
    <row r="67" spans="1:8" ht="12.75">
      <c r="A67" s="14" t="s">
        <v>102</v>
      </c>
      <c r="B67" s="15" t="s">
        <v>103</v>
      </c>
      <c r="C67" s="16">
        <v>310</v>
      </c>
      <c r="D67" s="17">
        <f t="shared" si="9"/>
        <v>9.973919808397782E-05</v>
      </c>
      <c r="E67" s="16">
        <v>1112352</v>
      </c>
      <c r="F67" s="17">
        <f t="shared" si="10"/>
        <v>0.12334493155424803</v>
      </c>
      <c r="G67" s="16">
        <f>SUM(C67:E67)</f>
        <v>1112662.0000997393</v>
      </c>
      <c r="H67" s="17">
        <f t="shared" si="0"/>
        <v>0.09175588499453467</v>
      </c>
    </row>
    <row r="68" spans="1:8" ht="12.75">
      <c r="A68" s="14" t="s">
        <v>104</v>
      </c>
      <c r="B68" s="15" t="s">
        <v>22</v>
      </c>
      <c r="C68" s="16">
        <v>0</v>
      </c>
      <c r="D68" s="17">
        <f t="shared" si="9"/>
        <v>0</v>
      </c>
      <c r="E68" s="16">
        <v>38254</v>
      </c>
      <c r="F68" s="17">
        <f t="shared" si="10"/>
        <v>0.004241856005721394</v>
      </c>
      <c r="G68" s="16">
        <f>SUM(C68:E68)</f>
        <v>38254</v>
      </c>
      <c r="H68" s="17">
        <f t="shared" si="0"/>
        <v>0.0031546234384442796</v>
      </c>
    </row>
    <row r="69" spans="1:8" ht="12.75">
      <c r="A69" s="14" t="s">
        <v>105</v>
      </c>
      <c r="B69" s="15" t="s">
        <v>16</v>
      </c>
      <c r="C69" s="16">
        <v>210</v>
      </c>
      <c r="D69" s="17">
        <f t="shared" si="9"/>
        <v>6.756526321817853E-05</v>
      </c>
      <c r="E69" s="16">
        <v>181170</v>
      </c>
      <c r="F69" s="17">
        <f t="shared" si="10"/>
        <v>0.020089325366145893</v>
      </c>
      <c r="G69" s="16">
        <f>SUM(C69:E69)</f>
        <v>181380.00006756527</v>
      </c>
      <c r="H69" s="17">
        <f t="shared" si="0"/>
        <v>0.014957536453133436</v>
      </c>
    </row>
    <row r="70" spans="1:8" ht="12.75">
      <c r="A70" s="14" t="s">
        <v>106</v>
      </c>
      <c r="B70" s="15" t="s">
        <v>107</v>
      </c>
      <c r="C70" s="16">
        <v>1850</v>
      </c>
      <c r="D70" s="17">
        <f t="shared" si="9"/>
        <v>0.000595217795017287</v>
      </c>
      <c r="E70" s="16">
        <v>0</v>
      </c>
      <c r="F70" s="17">
        <f t="shared" si="10"/>
        <v>0</v>
      </c>
      <c r="G70" s="16">
        <f>SUM(C70:E70)</f>
        <v>1850.000595217795</v>
      </c>
      <c r="H70" s="17">
        <f t="shared" si="0"/>
        <v>0.0001525606534953188</v>
      </c>
    </row>
    <row r="71" spans="2:8" ht="12.75">
      <c r="B71" s="19" t="s">
        <v>108</v>
      </c>
      <c r="C71" s="20">
        <f>SUM(C67:C70)</f>
        <v>2370</v>
      </c>
      <c r="D71" s="21">
        <f t="shared" si="9"/>
        <v>0.0007625222563194434</v>
      </c>
      <c r="E71" s="20">
        <f>SUM(E67:E70)</f>
        <v>1331776</v>
      </c>
      <c r="F71" s="21">
        <f t="shared" si="10"/>
        <v>0.14767611292611532</v>
      </c>
      <c r="G71" s="20">
        <f>SUM(G67:G70)</f>
        <v>1334146.0007625225</v>
      </c>
      <c r="H71" s="21">
        <f t="shared" si="0"/>
        <v>0.11002060553960771</v>
      </c>
    </row>
    <row r="72" spans="1:8" s="6" customFormat="1" ht="12.75">
      <c r="A72" s="10" t="s">
        <v>109</v>
      </c>
      <c r="B72" s="11"/>
      <c r="C72" s="12"/>
      <c r="D72" s="12"/>
      <c r="E72" s="12"/>
      <c r="F72" s="12"/>
      <c r="G72" s="62"/>
      <c r="H72" s="13"/>
    </row>
    <row r="73" spans="1:8" ht="12.75">
      <c r="A73" s="14" t="s">
        <v>110</v>
      </c>
      <c r="B73" s="15" t="s">
        <v>111</v>
      </c>
      <c r="C73" s="16">
        <v>0</v>
      </c>
      <c r="D73" s="17">
        <f t="shared" si="9"/>
        <v>0</v>
      </c>
      <c r="E73" s="16">
        <v>3100</v>
      </c>
      <c r="F73" s="17">
        <f t="shared" si="10"/>
        <v>0.0003437484607553804</v>
      </c>
      <c r="G73" s="16">
        <f>SUM(C73:E73)</f>
        <v>3100</v>
      </c>
      <c r="H73" s="17">
        <f t="shared" si="0"/>
        <v>0.0002556420938771702</v>
      </c>
    </row>
    <row r="74" spans="1:8" ht="12.75">
      <c r="A74" s="14" t="s">
        <v>112</v>
      </c>
      <c r="B74" s="15" t="s">
        <v>113</v>
      </c>
      <c r="C74" s="16">
        <v>0</v>
      </c>
      <c r="D74" s="17">
        <f t="shared" si="9"/>
        <v>0</v>
      </c>
      <c r="E74" s="16">
        <v>21296</v>
      </c>
      <c r="F74" s="17">
        <f t="shared" si="10"/>
        <v>0.00236144103878922</v>
      </c>
      <c r="G74" s="16">
        <f>SUM(C74:E74)</f>
        <v>21296</v>
      </c>
      <c r="H74" s="17">
        <f t="shared" si="0"/>
        <v>0.0017561787197445857</v>
      </c>
    </row>
    <row r="75" spans="1:8" ht="12.75">
      <c r="A75" s="14" t="s">
        <v>114</v>
      </c>
      <c r="B75" s="15" t="s">
        <v>22</v>
      </c>
      <c r="C75" s="16">
        <v>0</v>
      </c>
      <c r="D75" s="17">
        <f t="shared" si="9"/>
        <v>0</v>
      </c>
      <c r="E75" s="16">
        <v>2700</v>
      </c>
      <c r="F75" s="17">
        <f t="shared" si="10"/>
        <v>0.00029939382065791197</v>
      </c>
      <c r="G75" s="16">
        <f>SUM(C75:E75)</f>
        <v>2700</v>
      </c>
      <c r="H75" s="17">
        <f>G75/$G$285</f>
        <v>0.00022265601724785788</v>
      </c>
    </row>
    <row r="76" spans="1:8" ht="12.75">
      <c r="A76" s="14" t="s">
        <v>115</v>
      </c>
      <c r="B76" s="15" t="s">
        <v>111</v>
      </c>
      <c r="C76" s="16">
        <v>0</v>
      </c>
      <c r="D76" s="17">
        <f t="shared" si="9"/>
        <v>0</v>
      </c>
      <c r="E76" s="16">
        <v>2175</v>
      </c>
      <c r="F76" s="17">
        <f t="shared" si="10"/>
        <v>0.00024117835552998464</v>
      </c>
      <c r="G76" s="16">
        <f>SUM(C76:E76)</f>
        <v>2175</v>
      </c>
      <c r="H76" s="17">
        <f>G76/$G$285</f>
        <v>0.00017936179167188552</v>
      </c>
    </row>
    <row r="77" spans="2:8" ht="12.75">
      <c r="B77" s="19" t="s">
        <v>116</v>
      </c>
      <c r="C77" s="20">
        <f>SUM(C73:C76)</f>
        <v>0</v>
      </c>
      <c r="D77" s="21">
        <f t="shared" si="9"/>
        <v>0</v>
      </c>
      <c r="E77" s="20">
        <f>SUM(E73:E76)</f>
        <v>29271</v>
      </c>
      <c r="F77" s="21">
        <f t="shared" si="10"/>
        <v>0.0032457616757324967</v>
      </c>
      <c r="G77" s="20">
        <f>SUM(G73:G76)</f>
        <v>29271</v>
      </c>
      <c r="H77" s="21">
        <f>G77/$G$285</f>
        <v>0.0024138386225414994</v>
      </c>
    </row>
    <row r="78" spans="1:8" s="6" customFormat="1" ht="12.75">
      <c r="A78" s="10" t="s">
        <v>117</v>
      </c>
      <c r="B78" s="11"/>
      <c r="C78" s="12"/>
      <c r="D78" s="12"/>
      <c r="E78" s="12"/>
      <c r="F78" s="12"/>
      <c r="G78" s="62"/>
      <c r="H78" s="13"/>
    </row>
    <row r="79" spans="1:8" ht="12.75">
      <c r="A79" s="14" t="s">
        <v>118</v>
      </c>
      <c r="B79" s="15" t="s">
        <v>119</v>
      </c>
      <c r="C79" s="16">
        <v>0</v>
      </c>
      <c r="D79" s="17">
        <f t="shared" si="9"/>
        <v>0</v>
      </c>
      <c r="E79" s="16">
        <v>227145</v>
      </c>
      <c r="F79" s="17">
        <f t="shared" si="10"/>
        <v>0.025187336812348672</v>
      </c>
      <c r="G79" s="16">
        <f>SUM(C79:E79)</f>
        <v>227145</v>
      </c>
      <c r="H79" s="17">
        <f aca="true" t="shared" si="12" ref="H79:H142">G79/$G$285</f>
        <v>0.018731555939912842</v>
      </c>
    </row>
    <row r="80" spans="1:8" ht="12.75">
      <c r="A80" s="14" t="s">
        <v>120</v>
      </c>
      <c r="B80" s="15" t="s">
        <v>22</v>
      </c>
      <c r="C80" s="16">
        <v>0</v>
      </c>
      <c r="D80" s="17">
        <f t="shared" si="9"/>
        <v>0</v>
      </c>
      <c r="E80" s="16">
        <v>24130</v>
      </c>
      <c r="F80" s="17">
        <f t="shared" si="10"/>
        <v>0.0026756936638797834</v>
      </c>
      <c r="G80" s="16">
        <f>SUM(C80:E80)</f>
        <v>24130</v>
      </c>
      <c r="H80" s="17">
        <f t="shared" si="12"/>
        <v>0.0019898850726632633</v>
      </c>
    </row>
    <row r="81" spans="1:8" ht="12.75">
      <c r="A81" s="14" t="s">
        <v>121</v>
      </c>
      <c r="B81" s="15" t="s">
        <v>16</v>
      </c>
      <c r="C81" s="16">
        <v>0</v>
      </c>
      <c r="D81" s="17">
        <f t="shared" si="9"/>
        <v>0</v>
      </c>
      <c r="E81" s="16">
        <v>42403</v>
      </c>
      <c r="F81" s="17">
        <f t="shared" si="10"/>
        <v>0.004701924510132386</v>
      </c>
      <c r="G81" s="16">
        <f>SUM(C81:E81)</f>
        <v>42403</v>
      </c>
      <c r="H81" s="17">
        <f t="shared" si="12"/>
        <v>0.0034967715182818216</v>
      </c>
    </row>
    <row r="82" spans="1:8" ht="12.75">
      <c r="A82" s="14" t="s">
        <v>123</v>
      </c>
      <c r="B82" s="15" t="s">
        <v>124</v>
      </c>
      <c r="C82" s="16">
        <v>196440</v>
      </c>
      <c r="D82" s="17">
        <f t="shared" si="9"/>
        <v>0.06320247765037615</v>
      </c>
      <c r="E82" s="16">
        <v>0</v>
      </c>
      <c r="F82" s="17">
        <f t="shared" si="10"/>
        <v>0</v>
      </c>
      <c r="G82" s="16">
        <f>SUM(C82:E82)</f>
        <v>196440.06320247764</v>
      </c>
      <c r="H82" s="17">
        <f t="shared" si="12"/>
        <v>0.016199467444659686</v>
      </c>
    </row>
    <row r="83" spans="2:8" ht="12.75">
      <c r="B83" s="19" t="s">
        <v>125</v>
      </c>
      <c r="C83" s="20">
        <f>SUM(C79:C82)</f>
        <v>196440</v>
      </c>
      <c r="D83" s="21">
        <f t="shared" si="9"/>
        <v>0.06320247765037615</v>
      </c>
      <c r="E83" s="20">
        <f>SUM(E79:E82)</f>
        <v>293678</v>
      </c>
      <c r="F83" s="21">
        <f t="shared" si="10"/>
        <v>0.03256495498636084</v>
      </c>
      <c r="G83" s="20">
        <f>SUM(G79:G82)</f>
        <v>490118.06320247764</v>
      </c>
      <c r="H83" s="21">
        <f t="shared" si="12"/>
        <v>0.040417679975517616</v>
      </c>
    </row>
    <row r="84" spans="1:8" s="6" customFormat="1" ht="12.75">
      <c r="A84" s="10" t="s">
        <v>126</v>
      </c>
      <c r="B84" s="11"/>
      <c r="C84" s="12"/>
      <c r="D84" s="12"/>
      <c r="E84" s="12"/>
      <c r="F84" s="12"/>
      <c r="G84" s="62"/>
      <c r="H84" s="13"/>
    </row>
    <row r="85" spans="1:8" ht="12.75">
      <c r="A85" s="14" t="s">
        <v>127</v>
      </c>
      <c r="B85" s="15" t="s">
        <v>128</v>
      </c>
      <c r="C85" s="16">
        <v>14042</v>
      </c>
      <c r="D85" s="17">
        <f t="shared" si="9"/>
        <v>0.004517863933855538</v>
      </c>
      <c r="E85" s="16">
        <v>0</v>
      </c>
      <c r="F85" s="17">
        <f t="shared" si="10"/>
        <v>0</v>
      </c>
      <c r="G85" s="16">
        <f>SUM(C85:E85)</f>
        <v>14042.004517863934</v>
      </c>
      <c r="H85" s="17">
        <f t="shared" si="12"/>
        <v>0.0011579765926385225</v>
      </c>
    </row>
    <row r="86" spans="1:8" ht="12.75">
      <c r="A86" s="14" t="s">
        <v>129</v>
      </c>
      <c r="B86" s="15" t="s">
        <v>130</v>
      </c>
      <c r="C86" s="16">
        <v>42331</v>
      </c>
      <c r="D86" s="17">
        <f t="shared" si="9"/>
        <v>0.013619548368041502</v>
      </c>
      <c r="E86" s="16">
        <v>0</v>
      </c>
      <c r="F86" s="17">
        <f t="shared" si="10"/>
        <v>0</v>
      </c>
      <c r="G86" s="16">
        <f>SUM(C86:E86)</f>
        <v>42331.013619548365</v>
      </c>
      <c r="H86" s="17">
        <f t="shared" si="12"/>
        <v>0.0034908351476272102</v>
      </c>
    </row>
    <row r="87" spans="2:8" ht="12.75">
      <c r="B87" s="19" t="s">
        <v>131</v>
      </c>
      <c r="C87" s="20">
        <f>SUM(C85:C86)</f>
        <v>56373</v>
      </c>
      <c r="D87" s="21">
        <f t="shared" si="9"/>
        <v>0.01813741230189704</v>
      </c>
      <c r="E87" s="20">
        <f>SUM(E85:E86)</f>
        <v>0</v>
      </c>
      <c r="F87" s="21">
        <f t="shared" si="10"/>
        <v>0</v>
      </c>
      <c r="G87" s="20">
        <f>SUM(G85:G86)</f>
        <v>56373.0181374123</v>
      </c>
      <c r="H87" s="21">
        <f t="shared" si="12"/>
        <v>0.0046488117402657325</v>
      </c>
    </row>
    <row r="88" spans="1:8" s="6" customFormat="1" ht="12.75">
      <c r="A88" s="10" t="s">
        <v>132</v>
      </c>
      <c r="B88" s="11"/>
      <c r="C88" s="12"/>
      <c r="D88" s="12"/>
      <c r="E88" s="12"/>
      <c r="F88" s="12"/>
      <c r="G88" s="62"/>
      <c r="H88" s="13"/>
    </row>
    <row r="89" spans="1:8" ht="12.75">
      <c r="A89" s="14" t="s">
        <v>133</v>
      </c>
      <c r="B89" s="15" t="s">
        <v>134</v>
      </c>
      <c r="C89" s="16">
        <v>0</v>
      </c>
      <c r="D89" s="17">
        <f t="shared" si="9"/>
        <v>0</v>
      </c>
      <c r="E89" s="16">
        <v>92488</v>
      </c>
      <c r="F89" s="17">
        <f t="shared" si="10"/>
        <v>0.010255679883336652</v>
      </c>
      <c r="G89" s="16">
        <f>SUM(C89:E89)</f>
        <v>92488</v>
      </c>
      <c r="H89" s="17">
        <f t="shared" si="12"/>
        <v>0.007627040638229585</v>
      </c>
    </row>
    <row r="90" spans="1:8" ht="12.75">
      <c r="A90" s="14" t="s">
        <v>135</v>
      </c>
      <c r="B90" s="15" t="s">
        <v>16</v>
      </c>
      <c r="C90" s="16">
        <v>0</v>
      </c>
      <c r="D90" s="17">
        <f t="shared" si="9"/>
        <v>0</v>
      </c>
      <c r="E90" s="16">
        <v>5895</v>
      </c>
      <c r="F90" s="17">
        <f t="shared" si="10"/>
        <v>0.0006536765084364411</v>
      </c>
      <c r="G90" s="16">
        <f>SUM(C90:E90)</f>
        <v>5895</v>
      </c>
      <c r="H90" s="17">
        <f t="shared" si="12"/>
        <v>0.0004861323043244897</v>
      </c>
    </row>
    <row r="91" spans="1:8" ht="12.75">
      <c r="A91" s="14" t="s">
        <v>136</v>
      </c>
      <c r="B91" s="15" t="s">
        <v>137</v>
      </c>
      <c r="C91" s="16">
        <v>3500</v>
      </c>
      <c r="D91" s="17">
        <f t="shared" si="9"/>
        <v>0.0011260877203029755</v>
      </c>
      <c r="E91" s="16">
        <v>0</v>
      </c>
      <c r="F91" s="17">
        <f t="shared" si="10"/>
        <v>0</v>
      </c>
      <c r="G91" s="16">
        <f>SUM(C91:E91)</f>
        <v>3500.0011260877204</v>
      </c>
      <c r="H91" s="17">
        <f t="shared" si="12"/>
        <v>0.000288628263369522</v>
      </c>
    </row>
    <row r="92" spans="2:8" ht="12.75">
      <c r="B92" s="19" t="s">
        <v>138</v>
      </c>
      <c r="C92" s="20">
        <f>SUM(C89:C91)</f>
        <v>3500</v>
      </c>
      <c r="D92" s="21">
        <f t="shared" si="9"/>
        <v>0.0011260877203029755</v>
      </c>
      <c r="E92" s="20">
        <f>SUM(E89:E91)</f>
        <v>98383</v>
      </c>
      <c r="F92" s="21">
        <f t="shared" si="10"/>
        <v>0.010909356391773093</v>
      </c>
      <c r="G92" s="20">
        <f>SUM(G89:G91)</f>
        <v>101883.00112608772</v>
      </c>
      <c r="H92" s="21">
        <f t="shared" si="12"/>
        <v>0.008401801205923596</v>
      </c>
    </row>
    <row r="93" spans="1:8" s="6" customFormat="1" ht="12.75">
      <c r="A93" s="10" t="s">
        <v>139</v>
      </c>
      <c r="B93" s="11"/>
      <c r="C93" s="12"/>
      <c r="D93" s="12"/>
      <c r="E93" s="12"/>
      <c r="F93" s="12"/>
      <c r="G93" s="62"/>
      <c r="H93" s="13"/>
    </row>
    <row r="94" spans="1:8" ht="12.75">
      <c r="A94" s="14" t="s">
        <v>140</v>
      </c>
      <c r="B94" s="15" t="s">
        <v>141</v>
      </c>
      <c r="C94" s="16">
        <v>28752</v>
      </c>
      <c r="D94" s="17">
        <f t="shared" si="9"/>
        <v>0.009250649752614614</v>
      </c>
      <c r="E94" s="16">
        <v>0</v>
      </c>
      <c r="F94" s="17">
        <f t="shared" si="10"/>
        <v>0</v>
      </c>
      <c r="G94" s="16">
        <f>SUM(C94:E94)</f>
        <v>28752.009250649753</v>
      </c>
      <c r="H94" s="17">
        <f t="shared" si="12"/>
        <v>0.0023710399509715707</v>
      </c>
    </row>
    <row r="95" spans="1:8" ht="12.75">
      <c r="A95" s="14" t="s">
        <v>142</v>
      </c>
      <c r="B95" s="15" t="s">
        <v>143</v>
      </c>
      <c r="C95" s="16">
        <v>0</v>
      </c>
      <c r="D95" s="17">
        <f t="shared" si="9"/>
        <v>0</v>
      </c>
      <c r="E95" s="16">
        <v>7710</v>
      </c>
      <c r="F95" s="17">
        <f t="shared" si="10"/>
        <v>0.0008549356878787041</v>
      </c>
      <c r="G95" s="16">
        <f>SUM(C95:E95)</f>
        <v>7710</v>
      </c>
      <c r="H95" s="17">
        <f t="shared" si="12"/>
        <v>0.0006358066270299942</v>
      </c>
    </row>
    <row r="96" spans="1:8" ht="12.75">
      <c r="A96" s="14" t="s">
        <v>144</v>
      </c>
      <c r="B96" s="15" t="s">
        <v>16</v>
      </c>
      <c r="C96" s="16">
        <v>0</v>
      </c>
      <c r="D96" s="17">
        <f t="shared" si="9"/>
        <v>0</v>
      </c>
      <c r="E96" s="16">
        <v>2575</v>
      </c>
      <c r="F96" s="17">
        <f t="shared" si="10"/>
        <v>0.00028553299562745306</v>
      </c>
      <c r="G96" s="16">
        <f>SUM(C96:E96)</f>
        <v>2575</v>
      </c>
      <c r="H96" s="17">
        <f t="shared" si="12"/>
        <v>0.0002123478683011978</v>
      </c>
    </row>
    <row r="97" spans="2:8" ht="12.75">
      <c r="B97" s="19" t="s">
        <v>145</v>
      </c>
      <c r="C97" s="20">
        <f>SUM(C94:C96)</f>
        <v>28752</v>
      </c>
      <c r="D97" s="21">
        <f t="shared" si="9"/>
        <v>0.009250649752614614</v>
      </c>
      <c r="E97" s="20">
        <f>SUM(E94:E96)</f>
        <v>10285</v>
      </c>
      <c r="F97" s="21">
        <f t="shared" si="10"/>
        <v>0.0011404686835061572</v>
      </c>
      <c r="G97" s="20">
        <f>SUM(G94:G96)</f>
        <v>39037.00925064975</v>
      </c>
      <c r="H97" s="21">
        <f t="shared" si="12"/>
        <v>0.003219194446302763</v>
      </c>
    </row>
    <row r="98" spans="1:8" s="6" customFormat="1" ht="12.75">
      <c r="A98" s="10" t="s">
        <v>146</v>
      </c>
      <c r="B98" s="11"/>
      <c r="C98" s="12"/>
      <c r="D98" s="12"/>
      <c r="E98" s="12"/>
      <c r="F98" s="12"/>
      <c r="G98" s="62"/>
      <c r="H98" s="13"/>
    </row>
    <row r="99" spans="1:8" ht="12.75">
      <c r="A99" s="14" t="s">
        <v>147</v>
      </c>
      <c r="B99" s="15" t="s">
        <v>148</v>
      </c>
      <c r="C99" s="16">
        <v>55840</v>
      </c>
      <c r="D99" s="17">
        <f t="shared" si="9"/>
        <v>0.01796592522906233</v>
      </c>
      <c r="E99" s="16">
        <v>55546</v>
      </c>
      <c r="F99" s="17">
        <f t="shared" si="10"/>
        <v>0.006159307097134955</v>
      </c>
      <c r="G99" s="16">
        <f>SUM(C99,E99)</f>
        <v>111386</v>
      </c>
      <c r="H99" s="17">
        <f t="shared" si="12"/>
        <v>0.009185467828581444</v>
      </c>
    </row>
    <row r="100" spans="1:8" ht="12.75">
      <c r="A100" s="14" t="s">
        <v>149</v>
      </c>
      <c r="B100" s="15" t="s">
        <v>150</v>
      </c>
      <c r="C100" s="16">
        <v>0</v>
      </c>
      <c r="D100" s="17">
        <f t="shared" si="9"/>
        <v>0</v>
      </c>
      <c r="E100" s="16">
        <v>200</v>
      </c>
      <c r="F100" s="17">
        <f t="shared" si="10"/>
        <v>2.217732004873422E-05</v>
      </c>
      <c r="G100" s="16">
        <f aca="true" t="shared" si="13" ref="G100:G123">SUM(C100,E100)</f>
        <v>200</v>
      </c>
      <c r="H100" s="17">
        <f t="shared" si="12"/>
        <v>1.6493038314656138E-05</v>
      </c>
    </row>
    <row r="101" spans="1:8" ht="12.75">
      <c r="A101" s="14" t="s">
        <v>151</v>
      </c>
      <c r="B101" s="15" t="s">
        <v>152</v>
      </c>
      <c r="C101" s="16">
        <v>400</v>
      </c>
      <c r="D101" s="17">
        <f t="shared" si="9"/>
        <v>0.0001286957394631972</v>
      </c>
      <c r="E101" s="16">
        <v>4724</v>
      </c>
      <c r="F101" s="17">
        <f t="shared" si="10"/>
        <v>0.0005238282995511023</v>
      </c>
      <c r="G101" s="16">
        <f t="shared" si="13"/>
        <v>5124</v>
      </c>
      <c r="H101" s="17">
        <f t="shared" si="12"/>
        <v>0.00042255164162149027</v>
      </c>
    </row>
    <row r="102" spans="1:8" ht="12.75">
      <c r="A102" s="14" t="s">
        <v>154</v>
      </c>
      <c r="B102" s="15" t="s">
        <v>148</v>
      </c>
      <c r="C102" s="16">
        <v>272200</v>
      </c>
      <c r="D102" s="17">
        <f t="shared" si="9"/>
        <v>0.0875774507047057</v>
      </c>
      <c r="E102" s="16">
        <v>0</v>
      </c>
      <c r="F102" s="17">
        <f t="shared" si="10"/>
        <v>0</v>
      </c>
      <c r="G102" s="16">
        <f t="shared" si="13"/>
        <v>272200</v>
      </c>
      <c r="H102" s="17">
        <f t="shared" si="12"/>
        <v>0.022447025146247006</v>
      </c>
    </row>
    <row r="103" spans="1:8" ht="12.75">
      <c r="A103" s="14" t="s">
        <v>155</v>
      </c>
      <c r="B103" s="15" t="s">
        <v>156</v>
      </c>
      <c r="C103" s="16">
        <v>0</v>
      </c>
      <c r="D103" s="17">
        <f t="shared" si="9"/>
        <v>0</v>
      </c>
      <c r="E103" s="16">
        <v>219606</v>
      </c>
      <c r="F103" s="17">
        <f t="shared" si="10"/>
        <v>0.024351362733111635</v>
      </c>
      <c r="G103" s="16">
        <f t="shared" si="13"/>
        <v>219606</v>
      </c>
      <c r="H103" s="17">
        <f t="shared" si="12"/>
        <v>0.01810985086064188</v>
      </c>
    </row>
    <row r="104" spans="1:8" ht="12.75">
      <c r="A104" s="14" t="s">
        <v>157</v>
      </c>
      <c r="B104" s="15" t="s">
        <v>158</v>
      </c>
      <c r="C104" s="16">
        <v>0</v>
      </c>
      <c r="D104" s="17">
        <f t="shared" si="9"/>
        <v>0</v>
      </c>
      <c r="E104" s="16">
        <v>6000</v>
      </c>
      <c r="F104" s="17">
        <f t="shared" si="10"/>
        <v>0.0006653196014620266</v>
      </c>
      <c r="G104" s="16">
        <f t="shared" si="13"/>
        <v>6000</v>
      </c>
      <c r="H104" s="17">
        <f t="shared" si="12"/>
        <v>0.0004947911494396842</v>
      </c>
    </row>
    <row r="105" spans="1:8" ht="12.75">
      <c r="A105" s="14" t="s">
        <v>159</v>
      </c>
      <c r="B105" s="15" t="s">
        <v>160</v>
      </c>
      <c r="C105" s="16">
        <v>210000</v>
      </c>
      <c r="D105" s="17">
        <f aca="true" t="shared" si="14" ref="D105:D138">C105/$C$285</f>
        <v>0.06756526321817853</v>
      </c>
      <c r="E105" s="16">
        <v>0</v>
      </c>
      <c r="F105" s="17">
        <f aca="true" t="shared" si="15" ref="F105:F168">E105/$E$285</f>
        <v>0</v>
      </c>
      <c r="G105" s="16">
        <f t="shared" si="13"/>
        <v>210000</v>
      </c>
      <c r="H105" s="17">
        <f t="shared" si="12"/>
        <v>0.017317690230388948</v>
      </c>
    </row>
    <row r="106" spans="1:8" ht="12.75">
      <c r="A106" s="14" t="s">
        <v>161</v>
      </c>
      <c r="B106" s="15" t="s">
        <v>160</v>
      </c>
      <c r="C106" s="16">
        <v>0</v>
      </c>
      <c r="D106" s="17">
        <f t="shared" si="14"/>
        <v>0</v>
      </c>
      <c r="E106" s="16">
        <v>134569</v>
      </c>
      <c r="F106" s="17">
        <f t="shared" si="15"/>
        <v>0.014921898908190576</v>
      </c>
      <c r="G106" s="16">
        <f t="shared" si="13"/>
        <v>134569</v>
      </c>
      <c r="H106" s="17">
        <f t="shared" si="12"/>
        <v>0.01109725836482481</v>
      </c>
    </row>
    <row r="107" spans="1:8" ht="12.75">
      <c r="A107" s="14" t="s">
        <v>162</v>
      </c>
      <c r="B107" s="15" t="s">
        <v>163</v>
      </c>
      <c r="C107" s="16">
        <v>280000</v>
      </c>
      <c r="D107" s="17">
        <f t="shared" si="14"/>
        <v>0.09008701762423804</v>
      </c>
      <c r="E107" s="16">
        <v>0</v>
      </c>
      <c r="F107" s="17">
        <f t="shared" si="15"/>
        <v>0</v>
      </c>
      <c r="G107" s="16">
        <f t="shared" si="13"/>
        <v>280000</v>
      </c>
      <c r="H107" s="17">
        <f t="shared" si="12"/>
        <v>0.023090253640518595</v>
      </c>
    </row>
    <row r="108" spans="1:8" ht="12.75">
      <c r="A108" s="14" t="s">
        <v>165</v>
      </c>
      <c r="B108" s="15" t="s">
        <v>166</v>
      </c>
      <c r="C108" s="16">
        <v>15400</v>
      </c>
      <c r="D108" s="17">
        <f t="shared" si="14"/>
        <v>0.004954785969333092</v>
      </c>
      <c r="E108" s="16">
        <v>0</v>
      </c>
      <c r="F108" s="17">
        <f t="shared" si="15"/>
        <v>0</v>
      </c>
      <c r="G108" s="16">
        <f t="shared" si="13"/>
        <v>15400</v>
      </c>
      <c r="H108" s="17">
        <f t="shared" si="12"/>
        <v>0.0012699639502285226</v>
      </c>
    </row>
    <row r="109" spans="1:8" ht="12.75">
      <c r="A109" s="14" t="s">
        <v>167</v>
      </c>
      <c r="B109" s="15" t="s">
        <v>168</v>
      </c>
      <c r="C109" s="16">
        <v>16500</v>
      </c>
      <c r="D109" s="17">
        <f t="shared" si="14"/>
        <v>0.005308699252856885</v>
      </c>
      <c r="E109" s="16">
        <v>0</v>
      </c>
      <c r="F109" s="17">
        <f t="shared" si="15"/>
        <v>0</v>
      </c>
      <c r="G109" s="16">
        <f t="shared" si="13"/>
        <v>16500</v>
      </c>
      <c r="H109" s="17">
        <f t="shared" si="12"/>
        <v>0.0013606756609591316</v>
      </c>
    </row>
    <row r="110" spans="1:8" ht="12.75">
      <c r="A110" s="14" t="s">
        <v>169</v>
      </c>
      <c r="B110" s="15" t="s">
        <v>170</v>
      </c>
      <c r="C110" s="16">
        <v>40000</v>
      </c>
      <c r="D110" s="17">
        <f t="shared" si="14"/>
        <v>0.012869573946319721</v>
      </c>
      <c r="E110" s="16">
        <v>0</v>
      </c>
      <c r="F110" s="17">
        <f t="shared" si="15"/>
        <v>0</v>
      </c>
      <c r="G110" s="16">
        <f t="shared" si="13"/>
        <v>40000</v>
      </c>
      <c r="H110" s="17">
        <f t="shared" si="12"/>
        <v>0.003298607662931228</v>
      </c>
    </row>
    <row r="111" spans="1:8" ht="12.75">
      <c r="A111" s="14" t="s">
        <v>171</v>
      </c>
      <c r="B111" s="15" t="s">
        <v>172</v>
      </c>
      <c r="C111" s="16">
        <v>20000</v>
      </c>
      <c r="D111" s="17">
        <f t="shared" si="14"/>
        <v>0.0064347869731598605</v>
      </c>
      <c r="E111" s="16">
        <v>0</v>
      </c>
      <c r="F111" s="17">
        <f t="shared" si="15"/>
        <v>0</v>
      </c>
      <c r="G111" s="16">
        <f t="shared" si="13"/>
        <v>20000</v>
      </c>
      <c r="H111" s="17">
        <f t="shared" si="12"/>
        <v>0.001649303831465614</v>
      </c>
    </row>
    <row r="112" spans="1:8" ht="12.75">
      <c r="A112" s="14" t="s">
        <v>173</v>
      </c>
      <c r="B112" s="15" t="s">
        <v>174</v>
      </c>
      <c r="C112" s="16">
        <v>22900</v>
      </c>
      <c r="D112" s="17">
        <f t="shared" si="14"/>
        <v>0.00736783108426804</v>
      </c>
      <c r="E112" s="16">
        <v>0</v>
      </c>
      <c r="F112" s="17">
        <f t="shared" si="15"/>
        <v>0</v>
      </c>
      <c r="G112" s="16">
        <f t="shared" si="13"/>
        <v>22900</v>
      </c>
      <c r="H112" s="17">
        <f t="shared" si="12"/>
        <v>0.001888452887028128</v>
      </c>
    </row>
    <row r="113" spans="1:8" ht="12.75">
      <c r="A113" s="14" t="s">
        <v>175</v>
      </c>
      <c r="B113" s="15" t="s">
        <v>176</v>
      </c>
      <c r="C113" s="16">
        <v>53900</v>
      </c>
      <c r="D113" s="17">
        <f t="shared" si="14"/>
        <v>0.017341750892665823</v>
      </c>
      <c r="E113" s="16">
        <v>0</v>
      </c>
      <c r="F113" s="17">
        <f t="shared" si="15"/>
        <v>0</v>
      </c>
      <c r="G113" s="16">
        <f t="shared" si="13"/>
        <v>53900</v>
      </c>
      <c r="H113" s="17">
        <f t="shared" si="12"/>
        <v>0.00444487382579983</v>
      </c>
    </row>
    <row r="114" spans="1:8" ht="12.75">
      <c r="A114" s="14" t="s">
        <v>177</v>
      </c>
      <c r="B114" s="15" t="s">
        <v>178</v>
      </c>
      <c r="C114" s="16">
        <v>8000</v>
      </c>
      <c r="D114" s="17">
        <f t="shared" si="14"/>
        <v>0.002573914789263944</v>
      </c>
      <c r="E114" s="16">
        <v>0</v>
      </c>
      <c r="F114" s="17">
        <f t="shared" si="15"/>
        <v>0</v>
      </c>
      <c r="G114" s="16">
        <f t="shared" si="13"/>
        <v>8000</v>
      </c>
      <c r="H114" s="17">
        <f t="shared" si="12"/>
        <v>0.0006597215325862456</v>
      </c>
    </row>
    <row r="115" spans="1:8" ht="12.75">
      <c r="A115" s="14" t="s">
        <v>179</v>
      </c>
      <c r="B115" s="15" t="s">
        <v>180</v>
      </c>
      <c r="C115" s="16">
        <v>198000</v>
      </c>
      <c r="D115" s="17">
        <f t="shared" si="14"/>
        <v>0.06370439103428262</v>
      </c>
      <c r="E115" s="16">
        <v>0</v>
      </c>
      <c r="F115" s="17">
        <f t="shared" si="15"/>
        <v>0</v>
      </c>
      <c r="G115" s="16">
        <f t="shared" si="13"/>
        <v>198000</v>
      </c>
      <c r="H115" s="17">
        <f t="shared" si="12"/>
        <v>0.01632810793150958</v>
      </c>
    </row>
    <row r="116" spans="1:8" ht="12.75">
      <c r="A116" s="14" t="s">
        <v>181</v>
      </c>
      <c r="B116" s="15" t="s">
        <v>180</v>
      </c>
      <c r="C116" s="16">
        <v>0</v>
      </c>
      <c r="D116" s="17">
        <f t="shared" si="14"/>
        <v>0</v>
      </c>
      <c r="E116" s="16">
        <v>38510</v>
      </c>
      <c r="F116" s="17">
        <f t="shared" si="15"/>
        <v>0.004270242975383774</v>
      </c>
      <c r="G116" s="16">
        <f t="shared" si="13"/>
        <v>38510</v>
      </c>
      <c r="H116" s="17">
        <f t="shared" si="12"/>
        <v>0.0031757345274870397</v>
      </c>
    </row>
    <row r="117" spans="1:8" ht="12.75">
      <c r="A117" s="14" t="s">
        <v>182</v>
      </c>
      <c r="B117" s="15" t="s">
        <v>183</v>
      </c>
      <c r="C117" s="16">
        <v>0</v>
      </c>
      <c r="D117" s="17">
        <f t="shared" si="14"/>
        <v>0</v>
      </c>
      <c r="E117" s="16">
        <v>40600</v>
      </c>
      <c r="F117" s="17">
        <f t="shared" si="15"/>
        <v>0.004501995969893047</v>
      </c>
      <c r="G117" s="16">
        <f t="shared" si="13"/>
        <v>40600</v>
      </c>
      <c r="H117" s="17">
        <f t="shared" si="12"/>
        <v>0.0033480867778751962</v>
      </c>
    </row>
    <row r="118" spans="1:8" ht="12.75">
      <c r="A118" s="14" t="s">
        <v>184</v>
      </c>
      <c r="B118" s="15" t="s">
        <v>185</v>
      </c>
      <c r="C118" s="16">
        <v>192000</v>
      </c>
      <c r="D118" s="17">
        <f t="shared" si="14"/>
        <v>0.061773954942334654</v>
      </c>
      <c r="E118" s="16">
        <v>0</v>
      </c>
      <c r="F118" s="17">
        <f t="shared" si="15"/>
        <v>0</v>
      </c>
      <c r="G118" s="16">
        <f t="shared" si="13"/>
        <v>192000</v>
      </c>
      <c r="H118" s="17">
        <f t="shared" si="12"/>
        <v>0.015833316782069895</v>
      </c>
    </row>
    <row r="119" spans="1:8" ht="12.75">
      <c r="A119" s="14" t="s">
        <v>186</v>
      </c>
      <c r="B119" s="15" t="s">
        <v>185</v>
      </c>
      <c r="C119" s="16">
        <v>0</v>
      </c>
      <c r="D119" s="17">
        <f t="shared" si="14"/>
        <v>0</v>
      </c>
      <c r="E119" s="16">
        <v>115563</v>
      </c>
      <c r="F119" s="17">
        <f t="shared" si="15"/>
        <v>0.012814388183959363</v>
      </c>
      <c r="G119" s="16">
        <f t="shared" si="13"/>
        <v>115563</v>
      </c>
      <c r="H119" s="17">
        <f t="shared" si="12"/>
        <v>0.009529924933783037</v>
      </c>
    </row>
    <row r="120" spans="1:8" ht="12.75">
      <c r="A120" s="14" t="s">
        <v>187</v>
      </c>
      <c r="B120" s="15" t="s">
        <v>188</v>
      </c>
      <c r="C120" s="16">
        <v>1500</v>
      </c>
      <c r="D120" s="17">
        <f t="shared" si="14"/>
        <v>0.0004826090229869895</v>
      </c>
      <c r="E120" s="16">
        <v>0</v>
      </c>
      <c r="F120" s="17">
        <f t="shared" si="15"/>
        <v>0</v>
      </c>
      <c r="G120" s="16">
        <f t="shared" si="13"/>
        <v>1500</v>
      </c>
      <c r="H120" s="17">
        <f t="shared" si="12"/>
        <v>0.00012369778735992105</v>
      </c>
    </row>
    <row r="121" spans="1:8" ht="12.75">
      <c r="A121" s="14" t="s">
        <v>190</v>
      </c>
      <c r="B121" s="15" t="s">
        <v>191</v>
      </c>
      <c r="C121" s="16">
        <v>2300</v>
      </c>
      <c r="D121" s="17">
        <f t="shared" si="14"/>
        <v>0.0007400005019133839</v>
      </c>
      <c r="E121" s="16">
        <v>0</v>
      </c>
      <c r="F121" s="17">
        <f t="shared" si="15"/>
        <v>0</v>
      </c>
      <c r="G121" s="16">
        <f t="shared" si="13"/>
        <v>2300</v>
      </c>
      <c r="H121" s="17">
        <f t="shared" si="12"/>
        <v>0.0001896699406185456</v>
      </c>
    </row>
    <row r="122" spans="1:8" ht="12.75">
      <c r="A122" s="14" t="s">
        <v>190</v>
      </c>
      <c r="B122" s="15" t="s">
        <v>192</v>
      </c>
      <c r="C122" s="16">
        <v>600</v>
      </c>
      <c r="D122" s="17">
        <f t="shared" si="14"/>
        <v>0.0001930436091947958</v>
      </c>
      <c r="E122" s="16">
        <v>0</v>
      </c>
      <c r="F122" s="17">
        <f t="shared" si="15"/>
        <v>0</v>
      </c>
      <c r="G122" s="16">
        <f t="shared" si="13"/>
        <v>600</v>
      </c>
      <c r="H122" s="17">
        <f t="shared" si="12"/>
        <v>4.947911494396842E-05</v>
      </c>
    </row>
    <row r="123" spans="1:8" ht="12.75">
      <c r="A123" s="14" t="s">
        <v>193</v>
      </c>
      <c r="B123" s="15" t="s">
        <v>194</v>
      </c>
      <c r="C123" s="16">
        <v>0</v>
      </c>
      <c r="D123" s="17">
        <f t="shared" si="14"/>
        <v>0</v>
      </c>
      <c r="E123" s="16">
        <v>120000</v>
      </c>
      <c r="F123" s="17">
        <f t="shared" si="15"/>
        <v>0.013306392029240532</v>
      </c>
      <c r="G123" s="16">
        <f t="shared" si="13"/>
        <v>120000</v>
      </c>
      <c r="H123" s="17">
        <f t="shared" si="12"/>
        <v>0.009895822988793684</v>
      </c>
    </row>
    <row r="124" spans="2:8" ht="12.75">
      <c r="B124" s="19" t="s">
        <v>195</v>
      </c>
      <c r="C124" s="20">
        <f>SUM(C99:C123)</f>
        <v>1389540</v>
      </c>
      <c r="D124" s="21">
        <f t="shared" si="14"/>
        <v>0.4470696945342276</v>
      </c>
      <c r="E124" s="20">
        <f>SUM(E99:E123)</f>
        <v>735318</v>
      </c>
      <c r="F124" s="21">
        <f t="shared" si="15"/>
        <v>0.08153691311797574</v>
      </c>
      <c r="G124" s="20">
        <f>SUM(G99:G123)</f>
        <v>2124858</v>
      </c>
      <c r="H124" s="21">
        <f t="shared" si="12"/>
        <v>0.17522682203601808</v>
      </c>
    </row>
    <row r="125" spans="1:8" s="6" customFormat="1" ht="12.75">
      <c r="A125" s="10" t="s">
        <v>196</v>
      </c>
      <c r="B125" s="11"/>
      <c r="C125" s="12"/>
      <c r="D125" s="12"/>
      <c r="E125" s="12"/>
      <c r="F125" s="12"/>
      <c r="G125" s="62"/>
      <c r="H125" s="13"/>
    </row>
    <row r="126" spans="1:8" ht="12.75">
      <c r="A126" s="14" t="s">
        <v>197</v>
      </c>
      <c r="B126" s="15" t="s">
        <v>198</v>
      </c>
      <c r="C126" s="16">
        <v>0</v>
      </c>
      <c r="D126" s="17">
        <f t="shared" si="14"/>
        <v>0</v>
      </c>
      <c r="E126" s="16">
        <v>22387</v>
      </c>
      <c r="F126" s="17">
        <f t="shared" si="15"/>
        <v>0.0024824183196550647</v>
      </c>
      <c r="G126" s="16">
        <f>SUM(C126:E126)</f>
        <v>22387</v>
      </c>
      <c r="H126" s="17">
        <f t="shared" si="12"/>
        <v>0.001846148243751035</v>
      </c>
    </row>
    <row r="127" spans="1:8" ht="12.75">
      <c r="A127" s="14" t="s">
        <v>199</v>
      </c>
      <c r="B127" s="15" t="s">
        <v>16</v>
      </c>
      <c r="C127" s="16">
        <v>0</v>
      </c>
      <c r="D127" s="17">
        <f t="shared" si="14"/>
        <v>0</v>
      </c>
      <c r="E127" s="16">
        <v>75884</v>
      </c>
      <c r="F127" s="17">
        <f t="shared" si="15"/>
        <v>0.008414518772890737</v>
      </c>
      <c r="G127" s="16">
        <f>SUM(C127:E127)</f>
        <v>75884</v>
      </c>
      <c r="H127" s="17">
        <f t="shared" si="12"/>
        <v>0.006257788597346833</v>
      </c>
    </row>
    <row r="128" spans="2:8" ht="12.75">
      <c r="B128" s="19" t="s">
        <v>200</v>
      </c>
      <c r="C128" s="20">
        <f>SUM(C126:C127)</f>
        <v>0</v>
      </c>
      <c r="D128" s="21">
        <f t="shared" si="14"/>
        <v>0</v>
      </c>
      <c r="E128" s="20">
        <f>SUM(E126:E127)</f>
        <v>98271</v>
      </c>
      <c r="F128" s="21">
        <f t="shared" si="15"/>
        <v>0.010896937092545802</v>
      </c>
      <c r="G128" s="20">
        <f>SUM(G126:G127)</f>
        <v>98271</v>
      </c>
      <c r="H128" s="21">
        <f t="shared" si="12"/>
        <v>0.008103936841097868</v>
      </c>
    </row>
    <row r="129" spans="1:8" s="6" customFormat="1" ht="12.75">
      <c r="A129" s="10" t="s">
        <v>201</v>
      </c>
      <c r="B129" s="11"/>
      <c r="C129" s="12"/>
      <c r="D129" s="12"/>
      <c r="E129" s="12"/>
      <c r="F129" s="12"/>
      <c r="G129" s="62"/>
      <c r="H129" s="13"/>
    </row>
    <row r="130" spans="1:8" ht="12.75">
      <c r="A130" s="14" t="s">
        <v>202</v>
      </c>
      <c r="B130" s="15" t="s">
        <v>203</v>
      </c>
      <c r="C130" s="16">
        <v>0</v>
      </c>
      <c r="D130" s="17">
        <f t="shared" si="14"/>
        <v>0</v>
      </c>
      <c r="E130" s="16">
        <v>140109</v>
      </c>
      <c r="F130" s="17">
        <f t="shared" si="15"/>
        <v>0.015536210673540513</v>
      </c>
      <c r="G130" s="16">
        <f aca="true" t="shared" si="16" ref="G130:G137">SUM(C130:E130)</f>
        <v>140109</v>
      </c>
      <c r="H130" s="17">
        <f t="shared" si="12"/>
        <v>0.011554115526140786</v>
      </c>
    </row>
    <row r="131" spans="1:8" ht="12.75">
      <c r="A131" s="14" t="s">
        <v>204</v>
      </c>
      <c r="B131" s="15" t="s">
        <v>16</v>
      </c>
      <c r="C131" s="16">
        <v>0</v>
      </c>
      <c r="D131" s="17">
        <f t="shared" si="14"/>
        <v>0</v>
      </c>
      <c r="E131" s="16">
        <v>900</v>
      </c>
      <c r="F131" s="17">
        <f t="shared" si="15"/>
        <v>9.979794021930399E-05</v>
      </c>
      <c r="G131" s="16">
        <f t="shared" si="16"/>
        <v>900</v>
      </c>
      <c r="H131" s="17">
        <f t="shared" si="12"/>
        <v>7.421867241595263E-05</v>
      </c>
    </row>
    <row r="132" spans="1:8" ht="12.75">
      <c r="A132" s="14" t="s">
        <v>205</v>
      </c>
      <c r="B132" s="15" t="s">
        <v>206</v>
      </c>
      <c r="C132" s="16">
        <v>1125</v>
      </c>
      <c r="D132" s="17">
        <f t="shared" si="14"/>
        <v>0.0003619567672402421</v>
      </c>
      <c r="E132" s="16">
        <v>0</v>
      </c>
      <c r="F132" s="17">
        <f t="shared" si="15"/>
        <v>0</v>
      </c>
      <c r="G132" s="16">
        <f t="shared" si="16"/>
        <v>1125.0003619567672</v>
      </c>
      <c r="H132" s="17">
        <f t="shared" si="12"/>
        <v>9.277337036877493E-05</v>
      </c>
    </row>
    <row r="133" spans="1:8" ht="12.75">
      <c r="A133" s="14" t="s">
        <v>207</v>
      </c>
      <c r="B133" s="15" t="s">
        <v>208</v>
      </c>
      <c r="C133" s="16">
        <v>5350</v>
      </c>
      <c r="D133" s="17">
        <f t="shared" si="14"/>
        <v>0.0017213055153202626</v>
      </c>
      <c r="E133" s="16">
        <v>0</v>
      </c>
      <c r="F133" s="17">
        <f t="shared" si="15"/>
        <v>0</v>
      </c>
      <c r="G133" s="16">
        <f t="shared" si="16"/>
        <v>5350.001721305515</v>
      </c>
      <c r="H133" s="17">
        <f t="shared" si="12"/>
        <v>0.0004411889168648408</v>
      </c>
    </row>
    <row r="134" spans="1:8" ht="12.75">
      <c r="A134" s="14" t="s">
        <v>209</v>
      </c>
      <c r="B134" s="15" t="s">
        <v>210</v>
      </c>
      <c r="C134" s="16">
        <v>130</v>
      </c>
      <c r="D134" s="17">
        <f t="shared" si="14"/>
        <v>4.182611532553909E-05</v>
      </c>
      <c r="E134" s="16">
        <v>0</v>
      </c>
      <c r="F134" s="17">
        <f t="shared" si="15"/>
        <v>0</v>
      </c>
      <c r="G134" s="16">
        <f t="shared" si="16"/>
        <v>130.00004182611534</v>
      </c>
      <c r="H134" s="17">
        <f t="shared" si="12"/>
        <v>1.0720478353725104E-05</v>
      </c>
    </row>
    <row r="135" spans="1:8" ht="12.75">
      <c r="A135" s="14" t="s">
        <v>211</v>
      </c>
      <c r="B135" s="15" t="s">
        <v>212</v>
      </c>
      <c r="C135" s="16">
        <v>3500</v>
      </c>
      <c r="D135" s="17">
        <f t="shared" si="14"/>
        <v>0.0011260877203029755</v>
      </c>
      <c r="E135" s="16">
        <v>0</v>
      </c>
      <c r="F135" s="17">
        <f t="shared" si="15"/>
        <v>0</v>
      </c>
      <c r="G135" s="16">
        <f t="shared" si="16"/>
        <v>3500.0011260877204</v>
      </c>
      <c r="H135" s="17">
        <f t="shared" si="12"/>
        <v>0.000288628263369522</v>
      </c>
    </row>
    <row r="136" spans="1:8" ht="12.75">
      <c r="A136" s="14" t="s">
        <v>213</v>
      </c>
      <c r="B136" s="15" t="s">
        <v>214</v>
      </c>
      <c r="C136" s="16">
        <v>5800</v>
      </c>
      <c r="D136" s="17">
        <f t="shared" si="14"/>
        <v>0.0018660882222163594</v>
      </c>
      <c r="E136" s="16">
        <v>0</v>
      </c>
      <c r="F136" s="17">
        <f t="shared" si="15"/>
        <v>0</v>
      </c>
      <c r="G136" s="16">
        <f t="shared" si="16"/>
        <v>5800.001866088222</v>
      </c>
      <c r="H136" s="17">
        <f t="shared" si="12"/>
        <v>0.0004782982650123508</v>
      </c>
    </row>
    <row r="137" spans="1:8" ht="12.75">
      <c r="A137" s="14" t="s">
        <v>215</v>
      </c>
      <c r="B137" s="15" t="s">
        <v>216</v>
      </c>
      <c r="C137" s="16">
        <v>3500</v>
      </c>
      <c r="D137" s="17">
        <f t="shared" si="14"/>
        <v>0.0011260877203029755</v>
      </c>
      <c r="E137" s="16">
        <v>0</v>
      </c>
      <c r="F137" s="17">
        <f t="shared" si="15"/>
        <v>0</v>
      </c>
      <c r="G137" s="16">
        <f t="shared" si="16"/>
        <v>3500.0011260877204</v>
      </c>
      <c r="H137" s="17">
        <f t="shared" si="12"/>
        <v>0.000288628263369522</v>
      </c>
    </row>
    <row r="138" spans="2:8" ht="12.75">
      <c r="B138" s="19" t="s">
        <v>217</v>
      </c>
      <c r="C138" s="20">
        <f>SUM(C130:C137)</f>
        <v>19405</v>
      </c>
      <c r="D138" s="21">
        <f t="shared" si="14"/>
        <v>0.006243352060708354</v>
      </c>
      <c r="E138" s="20">
        <f>SUM(E130:E137)</f>
        <v>141009</v>
      </c>
      <c r="F138" s="21">
        <f t="shared" si="15"/>
        <v>0.015636008613759817</v>
      </c>
      <c r="G138" s="20">
        <f>SUM(G130:G137)</f>
        <v>160414.00624335202</v>
      </c>
      <c r="H138" s="21">
        <f t="shared" si="12"/>
        <v>0.013228571755895471</v>
      </c>
    </row>
    <row r="139" spans="1:8" s="6" customFormat="1" ht="12.75">
      <c r="A139" s="10" t="s">
        <v>218</v>
      </c>
      <c r="B139" s="11"/>
      <c r="C139" s="12"/>
      <c r="D139" s="12"/>
      <c r="E139" s="12"/>
      <c r="F139" s="12"/>
      <c r="G139" s="62"/>
      <c r="H139" s="13"/>
    </row>
    <row r="140" spans="1:8" ht="12.75">
      <c r="A140" s="14" t="s">
        <v>219</v>
      </c>
      <c r="B140" s="15" t="s">
        <v>220</v>
      </c>
      <c r="C140" s="16">
        <v>0</v>
      </c>
      <c r="D140" s="17">
        <f>C140/$C$285</f>
        <v>0</v>
      </c>
      <c r="E140" s="16">
        <v>51685</v>
      </c>
      <c r="F140" s="17">
        <f t="shared" si="15"/>
        <v>0.00573117393359414</v>
      </c>
      <c r="G140" s="16">
        <f>SUM(C140,E140)</f>
        <v>51685</v>
      </c>
      <c r="H140" s="17">
        <f t="shared" si="12"/>
        <v>0.0042622134264650125</v>
      </c>
    </row>
    <row r="141" spans="1:8" ht="12.75">
      <c r="A141" s="14" t="s">
        <v>221</v>
      </c>
      <c r="B141" s="15" t="s">
        <v>222</v>
      </c>
      <c r="C141" s="16">
        <v>0</v>
      </c>
      <c r="D141" s="17">
        <f aca="true" t="shared" si="17" ref="D141:D204">C141/$C$285</f>
        <v>0</v>
      </c>
      <c r="E141" s="16">
        <v>500</v>
      </c>
      <c r="F141" s="17">
        <f t="shared" si="15"/>
        <v>5.544330012183555E-05</v>
      </c>
      <c r="G141" s="16">
        <f aca="true" t="shared" si="18" ref="G141:G153">SUM(C141,E141)</f>
        <v>500</v>
      </c>
      <c r="H141" s="17">
        <f t="shared" si="12"/>
        <v>4.123259578664035E-05</v>
      </c>
    </row>
    <row r="142" spans="1:8" ht="12.75">
      <c r="A142" s="14" t="s">
        <v>223</v>
      </c>
      <c r="B142" s="15" t="s">
        <v>224</v>
      </c>
      <c r="C142" s="16">
        <v>0</v>
      </c>
      <c r="D142" s="17">
        <f t="shared" si="17"/>
        <v>0</v>
      </c>
      <c r="E142" s="16">
        <v>3025</v>
      </c>
      <c r="F142" s="17">
        <f t="shared" si="15"/>
        <v>0.00033543196573710505</v>
      </c>
      <c r="G142" s="16">
        <f t="shared" si="18"/>
        <v>3025</v>
      </c>
      <c r="H142" s="17">
        <f t="shared" si="12"/>
        <v>0.0002494572045091741</v>
      </c>
    </row>
    <row r="143" spans="1:8" ht="12.75">
      <c r="A143" s="14" t="s">
        <v>225</v>
      </c>
      <c r="B143" s="15" t="s">
        <v>226</v>
      </c>
      <c r="C143" s="16">
        <v>0</v>
      </c>
      <c r="D143" s="17">
        <f t="shared" si="17"/>
        <v>0</v>
      </c>
      <c r="E143" s="16">
        <v>102471</v>
      </c>
      <c r="F143" s="17">
        <f t="shared" si="15"/>
        <v>0.01136266081356922</v>
      </c>
      <c r="G143" s="16">
        <f t="shared" si="18"/>
        <v>102471</v>
      </c>
      <c r="H143" s="17">
        <f aca="true" t="shared" si="19" ref="H143:H154">G143/$G$285</f>
        <v>0.008450290645705646</v>
      </c>
    </row>
    <row r="144" spans="1:8" ht="12.75">
      <c r="A144" s="14" t="s">
        <v>227</v>
      </c>
      <c r="B144" s="15" t="s">
        <v>228</v>
      </c>
      <c r="C144" s="16">
        <v>152180</v>
      </c>
      <c r="D144" s="17">
        <f t="shared" si="17"/>
        <v>0.04896229407877337</v>
      </c>
      <c r="E144" s="16">
        <v>0</v>
      </c>
      <c r="F144" s="17">
        <f t="shared" si="15"/>
        <v>0</v>
      </c>
      <c r="G144" s="16">
        <f t="shared" si="18"/>
        <v>152180</v>
      </c>
      <c r="H144" s="17">
        <f t="shared" si="19"/>
        <v>0.012549552853621856</v>
      </c>
    </row>
    <row r="145" spans="1:8" ht="12.75">
      <c r="A145" s="14" t="s">
        <v>229</v>
      </c>
      <c r="B145" s="15" t="s">
        <v>230</v>
      </c>
      <c r="C145" s="16">
        <v>0</v>
      </c>
      <c r="D145" s="17">
        <f t="shared" si="17"/>
        <v>0</v>
      </c>
      <c r="E145" s="16">
        <v>500</v>
      </c>
      <c r="F145" s="17">
        <f t="shared" si="15"/>
        <v>5.544330012183555E-05</v>
      </c>
      <c r="G145" s="16">
        <f t="shared" si="18"/>
        <v>500</v>
      </c>
      <c r="H145" s="17">
        <f t="shared" si="19"/>
        <v>4.123259578664035E-05</v>
      </c>
    </row>
    <row r="146" spans="1:8" ht="12.75">
      <c r="A146" s="14" t="s">
        <v>231</v>
      </c>
      <c r="B146" s="15" t="s">
        <v>232</v>
      </c>
      <c r="C146" s="16">
        <v>0</v>
      </c>
      <c r="D146" s="17">
        <f t="shared" si="17"/>
        <v>0</v>
      </c>
      <c r="E146" s="16">
        <v>119550</v>
      </c>
      <c r="F146" s="17">
        <f t="shared" si="15"/>
        <v>0.01325649305913088</v>
      </c>
      <c r="G146" s="16">
        <f t="shared" si="18"/>
        <v>119550</v>
      </c>
      <c r="H146" s="17">
        <f t="shared" si="19"/>
        <v>0.009858713652585708</v>
      </c>
    </row>
    <row r="147" spans="1:8" ht="12.75">
      <c r="A147" s="14" t="s">
        <v>233</v>
      </c>
      <c r="B147" s="15" t="s">
        <v>234</v>
      </c>
      <c r="C147" s="16">
        <v>16921</v>
      </c>
      <c r="D147" s="17">
        <f t="shared" si="17"/>
        <v>0.0054441515186419</v>
      </c>
      <c r="E147" s="16">
        <v>0</v>
      </c>
      <c r="F147" s="17">
        <f t="shared" si="15"/>
        <v>0</v>
      </c>
      <c r="G147" s="16">
        <f t="shared" si="18"/>
        <v>16921</v>
      </c>
      <c r="H147" s="17">
        <f t="shared" si="19"/>
        <v>0.0013953935066114828</v>
      </c>
    </row>
    <row r="148" spans="1:8" ht="12.75">
      <c r="A148" s="14" t="s">
        <v>235</v>
      </c>
      <c r="B148" s="15" t="s">
        <v>236</v>
      </c>
      <c r="C148" s="16">
        <v>0</v>
      </c>
      <c r="D148" s="17">
        <f t="shared" si="17"/>
        <v>0</v>
      </c>
      <c r="E148" s="16">
        <v>101767</v>
      </c>
      <c r="F148" s="17">
        <f t="shared" si="15"/>
        <v>0.011284596646997677</v>
      </c>
      <c r="G148" s="16">
        <f t="shared" si="18"/>
        <v>101767</v>
      </c>
      <c r="H148" s="17">
        <f t="shared" si="19"/>
        <v>0.008392235150838057</v>
      </c>
    </row>
    <row r="149" spans="1:8" ht="12.75">
      <c r="A149" s="14" t="s">
        <v>237</v>
      </c>
      <c r="B149" s="15" t="s">
        <v>238</v>
      </c>
      <c r="C149" s="16">
        <v>0</v>
      </c>
      <c r="D149" s="17">
        <f t="shared" si="17"/>
        <v>0</v>
      </c>
      <c r="E149" s="16">
        <v>450</v>
      </c>
      <c r="F149" s="17">
        <f t="shared" si="15"/>
        <v>4.9898970109651995E-05</v>
      </c>
      <c r="G149" s="16">
        <f t="shared" si="18"/>
        <v>450</v>
      </c>
      <c r="H149" s="17">
        <f t="shared" si="19"/>
        <v>3.7109336207976315E-05</v>
      </c>
    </row>
    <row r="150" spans="1:8" ht="12.75">
      <c r="A150" s="14" t="s">
        <v>239</v>
      </c>
      <c r="B150" s="15" t="s">
        <v>240</v>
      </c>
      <c r="C150" s="16">
        <v>0</v>
      </c>
      <c r="D150" s="17">
        <f t="shared" si="17"/>
        <v>0</v>
      </c>
      <c r="E150" s="16">
        <v>10560</v>
      </c>
      <c r="F150" s="17">
        <f t="shared" si="15"/>
        <v>0.0011709624985731667</v>
      </c>
      <c r="G150" s="16">
        <f t="shared" si="18"/>
        <v>10560</v>
      </c>
      <c r="H150" s="17">
        <f t="shared" si="19"/>
        <v>0.0008708324230138442</v>
      </c>
    </row>
    <row r="151" spans="1:8" ht="12.75">
      <c r="A151" s="14" t="s">
        <v>241</v>
      </c>
      <c r="B151" s="22" t="s">
        <v>242</v>
      </c>
      <c r="C151" s="16">
        <v>0</v>
      </c>
      <c r="D151" s="17">
        <f t="shared" si="17"/>
        <v>0</v>
      </c>
      <c r="E151" s="16">
        <v>6000</v>
      </c>
      <c r="F151" s="17">
        <f t="shared" si="15"/>
        <v>0.0006653196014620266</v>
      </c>
      <c r="G151" s="16">
        <f t="shared" si="18"/>
        <v>6000</v>
      </c>
      <c r="H151" s="17">
        <f t="shared" si="19"/>
        <v>0.0004947911494396842</v>
      </c>
    </row>
    <row r="152" spans="1:8" ht="12.75">
      <c r="A152" s="14" t="s">
        <v>243</v>
      </c>
      <c r="B152" s="15" t="s">
        <v>22</v>
      </c>
      <c r="C152" s="16">
        <v>0</v>
      </c>
      <c r="D152" s="17">
        <f t="shared" si="17"/>
        <v>0</v>
      </c>
      <c r="E152" s="16">
        <v>400</v>
      </c>
      <c r="F152" s="17">
        <f t="shared" si="15"/>
        <v>4.435464009746844E-05</v>
      </c>
      <c r="G152" s="16">
        <f t="shared" si="18"/>
        <v>400</v>
      </c>
      <c r="H152" s="17">
        <f t="shared" si="19"/>
        <v>3.2986076629312276E-05</v>
      </c>
    </row>
    <row r="153" spans="1:8" ht="12.75">
      <c r="A153" s="14" t="s">
        <v>244</v>
      </c>
      <c r="B153" s="22" t="s">
        <v>245</v>
      </c>
      <c r="C153" s="16">
        <v>0</v>
      </c>
      <c r="D153" s="17">
        <f t="shared" si="17"/>
        <v>0</v>
      </c>
      <c r="E153" s="16">
        <v>2100</v>
      </c>
      <c r="F153" s="17">
        <f t="shared" si="15"/>
        <v>0.0002328618605117093</v>
      </c>
      <c r="G153" s="16">
        <f t="shared" si="18"/>
        <v>2100</v>
      </c>
      <c r="H153" s="17">
        <f t="shared" si="19"/>
        <v>0.00017317690230388947</v>
      </c>
    </row>
    <row r="154" spans="2:8" ht="12.75">
      <c r="B154" s="19" t="s">
        <v>246</v>
      </c>
      <c r="C154" s="20">
        <f>SUM(C140:C153)</f>
        <v>169101</v>
      </c>
      <c r="D154" s="21">
        <f t="shared" si="17"/>
        <v>0.054406445597415275</v>
      </c>
      <c r="E154" s="20">
        <f>SUM(E140:E153)</f>
        <v>399008</v>
      </c>
      <c r="F154" s="21">
        <f t="shared" si="15"/>
        <v>0.04424464059002672</v>
      </c>
      <c r="G154" s="20">
        <f>SUM(G140:G153)</f>
        <v>568109</v>
      </c>
      <c r="H154" s="21">
        <f t="shared" si="19"/>
        <v>0.046849217519504924</v>
      </c>
    </row>
    <row r="155" spans="1:8" s="6" customFormat="1" ht="12.75">
      <c r="A155" s="10" t="s">
        <v>247</v>
      </c>
      <c r="B155" s="11"/>
      <c r="C155" s="12"/>
      <c r="D155" s="12"/>
      <c r="E155" s="12"/>
      <c r="F155" s="12"/>
      <c r="G155" s="62"/>
      <c r="H155" s="13"/>
    </row>
    <row r="156" spans="1:8" ht="12.75">
      <c r="A156" s="14" t="s">
        <v>248</v>
      </c>
      <c r="B156" s="15" t="s">
        <v>249</v>
      </c>
      <c r="C156" s="16">
        <v>15450</v>
      </c>
      <c r="D156" s="17">
        <f t="shared" si="17"/>
        <v>0.0049708729367659915</v>
      </c>
      <c r="E156" s="16">
        <v>0</v>
      </c>
      <c r="F156" s="17">
        <f t="shared" si="15"/>
        <v>0</v>
      </c>
      <c r="G156" s="16">
        <f>SUM(C156,E156)</f>
        <v>15450</v>
      </c>
      <c r="H156" s="17">
        <f aca="true" t="shared" si="20" ref="H156:H220">G156/$G$285</f>
        <v>0.0012740872098071867</v>
      </c>
    </row>
    <row r="157" spans="1:8" ht="12.75">
      <c r="A157" s="14" t="s">
        <v>250</v>
      </c>
      <c r="B157" s="15" t="s">
        <v>251</v>
      </c>
      <c r="C157" s="16">
        <v>21512</v>
      </c>
      <c r="D157" s="17">
        <f t="shared" si="17"/>
        <v>0.006921256868330746</v>
      </c>
      <c r="E157" s="16">
        <v>0</v>
      </c>
      <c r="F157" s="17">
        <f t="shared" si="15"/>
        <v>0</v>
      </c>
      <c r="G157" s="16">
        <f aca="true" t="shared" si="21" ref="G157:G164">SUM(C157,E157)</f>
        <v>21512</v>
      </c>
      <c r="H157" s="17">
        <f t="shared" si="20"/>
        <v>0.0017739912011244144</v>
      </c>
    </row>
    <row r="158" spans="1:8" ht="12.75">
      <c r="A158" s="14" t="s">
        <v>252</v>
      </c>
      <c r="B158" s="15" t="s">
        <v>253</v>
      </c>
      <c r="C158" s="16">
        <v>0</v>
      </c>
      <c r="D158" s="17">
        <f t="shared" si="17"/>
        <v>0</v>
      </c>
      <c r="E158" s="16">
        <v>54764</v>
      </c>
      <c r="F158" s="17">
        <f t="shared" si="15"/>
        <v>0.006072593775744404</v>
      </c>
      <c r="G158" s="16">
        <f t="shared" si="21"/>
        <v>54764</v>
      </c>
      <c r="H158" s="17">
        <f t="shared" si="20"/>
        <v>0.004516123751319144</v>
      </c>
    </row>
    <row r="159" spans="1:8" ht="12.75">
      <c r="A159" s="14" t="s">
        <v>254</v>
      </c>
      <c r="B159" s="15" t="s">
        <v>255</v>
      </c>
      <c r="C159" s="16">
        <v>0</v>
      </c>
      <c r="D159" s="17">
        <f t="shared" si="17"/>
        <v>0</v>
      </c>
      <c r="E159" s="16">
        <v>779</v>
      </c>
      <c r="F159" s="17">
        <f t="shared" si="15"/>
        <v>8.638066158981979E-05</v>
      </c>
      <c r="G159" s="16">
        <f t="shared" si="21"/>
        <v>779</v>
      </c>
      <c r="H159" s="17">
        <f t="shared" si="20"/>
        <v>6.424038423558566E-05</v>
      </c>
    </row>
    <row r="160" spans="1:8" ht="12.75">
      <c r="A160" s="14" t="s">
        <v>256</v>
      </c>
      <c r="B160" s="15" t="s">
        <v>257</v>
      </c>
      <c r="C160" s="16">
        <v>0</v>
      </c>
      <c r="D160" s="17">
        <f t="shared" si="17"/>
        <v>0</v>
      </c>
      <c r="E160" s="16">
        <v>7158</v>
      </c>
      <c r="F160" s="17">
        <f t="shared" si="15"/>
        <v>0.0007937262845441977</v>
      </c>
      <c r="G160" s="16">
        <f t="shared" si="21"/>
        <v>7158</v>
      </c>
      <c r="H160" s="17">
        <f t="shared" si="20"/>
        <v>0.0005902858412815432</v>
      </c>
    </row>
    <row r="161" spans="1:8" ht="12.75">
      <c r="A161" s="14" t="s">
        <v>258</v>
      </c>
      <c r="B161" s="15" t="s">
        <v>259</v>
      </c>
      <c r="C161" s="16">
        <v>800</v>
      </c>
      <c r="D161" s="17">
        <f t="shared" si="17"/>
        <v>0.0002573914789263944</v>
      </c>
      <c r="E161" s="16">
        <v>0</v>
      </c>
      <c r="F161" s="17">
        <f t="shared" si="15"/>
        <v>0</v>
      </c>
      <c r="G161" s="16">
        <f t="shared" si="21"/>
        <v>800</v>
      </c>
      <c r="H161" s="17">
        <f t="shared" si="20"/>
        <v>6.597215325862455E-05</v>
      </c>
    </row>
    <row r="162" spans="1:8" ht="12.75">
      <c r="A162" s="14" t="s">
        <v>260</v>
      </c>
      <c r="B162" s="15" t="s">
        <v>261</v>
      </c>
      <c r="C162" s="16">
        <v>200</v>
      </c>
      <c r="D162" s="17">
        <f t="shared" si="17"/>
        <v>6.43478697315986E-05</v>
      </c>
      <c r="E162" s="16">
        <v>0</v>
      </c>
      <c r="F162" s="17">
        <f t="shared" si="15"/>
        <v>0</v>
      </c>
      <c r="G162" s="16">
        <f t="shared" si="21"/>
        <v>200</v>
      </c>
      <c r="H162" s="17">
        <f t="shared" si="20"/>
        <v>1.6493038314656138E-05</v>
      </c>
    </row>
    <row r="163" spans="1:8" ht="12.75">
      <c r="A163" s="14" t="s">
        <v>262</v>
      </c>
      <c r="B163" s="15" t="s">
        <v>263</v>
      </c>
      <c r="C163" s="16">
        <v>1300</v>
      </c>
      <c r="D163" s="17">
        <f t="shared" si="17"/>
        <v>0.0004182611532553909</v>
      </c>
      <c r="E163" s="16">
        <v>3400</v>
      </c>
      <c r="F163" s="17">
        <f t="shared" si="15"/>
        <v>0.00037701444082848174</v>
      </c>
      <c r="G163" s="16">
        <f t="shared" si="21"/>
        <v>4700</v>
      </c>
      <c r="H163" s="17">
        <f t="shared" si="20"/>
        <v>0.00038758640039441927</v>
      </c>
    </row>
    <row r="164" spans="1:8" ht="12.75">
      <c r="A164" s="14" t="s">
        <v>264</v>
      </c>
      <c r="B164" s="15" t="s">
        <v>265</v>
      </c>
      <c r="C164" s="16">
        <v>1840</v>
      </c>
      <c r="D164" s="17">
        <f t="shared" si="17"/>
        <v>0.0005920004015307071</v>
      </c>
      <c r="E164" s="16">
        <v>0</v>
      </c>
      <c r="F164" s="17">
        <f t="shared" si="15"/>
        <v>0</v>
      </c>
      <c r="G164" s="16">
        <f t="shared" si="21"/>
        <v>1840</v>
      </c>
      <c r="H164" s="17">
        <f t="shared" si="20"/>
        <v>0.00015173595249483649</v>
      </c>
    </row>
    <row r="165" spans="2:8" ht="12.75">
      <c r="B165" s="19" t="s">
        <v>266</v>
      </c>
      <c r="C165" s="20">
        <f>SUM(C156:C164)</f>
        <v>41102</v>
      </c>
      <c r="D165" s="21">
        <f t="shared" si="17"/>
        <v>0.013224130708540829</v>
      </c>
      <c r="E165" s="20">
        <f>SUM(E156:E164)</f>
        <v>66101</v>
      </c>
      <c r="F165" s="21">
        <f t="shared" si="15"/>
        <v>0.007329715162706903</v>
      </c>
      <c r="G165" s="20">
        <f>SUM(G156:G164)</f>
        <v>107203</v>
      </c>
      <c r="H165" s="21">
        <f t="shared" si="20"/>
        <v>0.008840515932230411</v>
      </c>
    </row>
    <row r="166" spans="1:8" s="6" customFormat="1" ht="12.75">
      <c r="A166" s="10" t="s">
        <v>267</v>
      </c>
      <c r="B166" s="11"/>
      <c r="C166" s="12"/>
      <c r="D166" s="12"/>
      <c r="E166" s="12"/>
      <c r="F166" s="12"/>
      <c r="G166" s="62"/>
      <c r="H166" s="13"/>
    </row>
    <row r="167" spans="1:8" ht="12.75">
      <c r="A167" s="14" t="s">
        <v>268</v>
      </c>
      <c r="B167" s="15" t="s">
        <v>269</v>
      </c>
      <c r="C167" s="16">
        <v>42960</v>
      </c>
      <c r="D167" s="17">
        <f t="shared" si="17"/>
        <v>0.01382192241834738</v>
      </c>
      <c r="E167" s="16">
        <v>0</v>
      </c>
      <c r="F167" s="17">
        <f t="shared" si="15"/>
        <v>0</v>
      </c>
      <c r="G167" s="16">
        <f>SUM(C167,E167)</f>
        <v>42960</v>
      </c>
      <c r="H167" s="17">
        <f t="shared" si="20"/>
        <v>0.0035427046299881387</v>
      </c>
    </row>
    <row r="168" spans="1:8" ht="12.75">
      <c r="A168" s="24" t="s">
        <v>270</v>
      </c>
      <c r="B168" s="25" t="s">
        <v>271</v>
      </c>
      <c r="C168" s="26">
        <v>0</v>
      </c>
      <c r="D168" s="17">
        <f t="shared" si="17"/>
        <v>0</v>
      </c>
      <c r="E168" s="16">
        <v>535</v>
      </c>
      <c r="F168" s="17">
        <f t="shared" si="15"/>
        <v>5.932433113036404E-05</v>
      </c>
      <c r="G168" s="16">
        <f aca="true" t="shared" si="22" ref="G168:G173">SUM(C168,E168)</f>
        <v>535</v>
      </c>
      <c r="H168" s="17">
        <f t="shared" si="20"/>
        <v>4.411887749170517E-05</v>
      </c>
    </row>
    <row r="169" spans="1:8" ht="12.75">
      <c r="A169" s="14" t="s">
        <v>272</v>
      </c>
      <c r="B169" s="15" t="s">
        <v>271</v>
      </c>
      <c r="C169" s="16">
        <v>8600</v>
      </c>
      <c r="D169" s="17">
        <f t="shared" si="17"/>
        <v>0.00276695839845874</v>
      </c>
      <c r="E169" s="16">
        <v>0</v>
      </c>
      <c r="F169" s="17">
        <f aca="true" t="shared" si="23" ref="F169:F174">E169/$E$285</f>
        <v>0</v>
      </c>
      <c r="G169" s="16">
        <f t="shared" si="22"/>
        <v>8600</v>
      </c>
      <c r="H169" s="17">
        <f t="shared" si="20"/>
        <v>0.000709200647530214</v>
      </c>
    </row>
    <row r="170" spans="1:8" ht="12.75">
      <c r="A170" s="14" t="s">
        <v>273</v>
      </c>
      <c r="B170" s="15" t="s">
        <v>274</v>
      </c>
      <c r="C170" s="16">
        <v>3500</v>
      </c>
      <c r="D170" s="17">
        <f t="shared" si="17"/>
        <v>0.0011260877203029755</v>
      </c>
      <c r="E170" s="16">
        <v>0</v>
      </c>
      <c r="F170" s="17">
        <f t="shared" si="23"/>
        <v>0</v>
      </c>
      <c r="G170" s="16">
        <f t="shared" si="22"/>
        <v>3500</v>
      </c>
      <c r="H170" s="17">
        <f t="shared" si="20"/>
        <v>0.00028862817050648244</v>
      </c>
    </row>
    <row r="171" spans="1:8" ht="12.75">
      <c r="A171" s="14" t="s">
        <v>275</v>
      </c>
      <c r="B171" s="15" t="s">
        <v>276</v>
      </c>
      <c r="C171" s="16">
        <v>100</v>
      </c>
      <c r="D171" s="17">
        <f t="shared" si="17"/>
        <v>3.21739348657993E-05</v>
      </c>
      <c r="E171" s="16">
        <v>0</v>
      </c>
      <c r="F171" s="17">
        <f t="shared" si="23"/>
        <v>0</v>
      </c>
      <c r="G171" s="16">
        <f t="shared" si="22"/>
        <v>100</v>
      </c>
      <c r="H171" s="17">
        <f t="shared" si="20"/>
        <v>8.246519157328069E-06</v>
      </c>
    </row>
    <row r="172" spans="1:8" ht="12.75">
      <c r="A172" s="14" t="s">
        <v>277</v>
      </c>
      <c r="B172" s="15" t="s">
        <v>278</v>
      </c>
      <c r="C172" s="16">
        <v>2500</v>
      </c>
      <c r="D172" s="17">
        <f t="shared" si="17"/>
        <v>0.0008043483716449826</v>
      </c>
      <c r="E172" s="16">
        <v>0</v>
      </c>
      <c r="F172" s="17">
        <f t="shared" si="23"/>
        <v>0</v>
      </c>
      <c r="G172" s="16">
        <f t="shared" si="22"/>
        <v>2500</v>
      </c>
      <c r="H172" s="17">
        <f t="shared" si="20"/>
        <v>0.00020616297893320175</v>
      </c>
    </row>
    <row r="173" spans="1:8" ht="12.75">
      <c r="A173" s="14" t="s">
        <v>279</v>
      </c>
      <c r="B173" s="15" t="s">
        <v>280</v>
      </c>
      <c r="C173" s="16">
        <v>0</v>
      </c>
      <c r="D173" s="17">
        <f t="shared" si="17"/>
        <v>0</v>
      </c>
      <c r="E173" s="16">
        <v>560</v>
      </c>
      <c r="F173" s="17">
        <f t="shared" si="23"/>
        <v>6.209649613645581E-05</v>
      </c>
      <c r="G173" s="16">
        <f t="shared" si="22"/>
        <v>560</v>
      </c>
      <c r="H173" s="17">
        <f t="shared" si="20"/>
        <v>4.618050728103719E-05</v>
      </c>
    </row>
    <row r="174" spans="2:8" ht="12.75">
      <c r="B174" s="19" t="s">
        <v>281</v>
      </c>
      <c r="C174" s="20">
        <f>SUM(C167:C173)</f>
        <v>57660</v>
      </c>
      <c r="D174" s="21">
        <f t="shared" si="17"/>
        <v>0.018551490843619876</v>
      </c>
      <c r="E174" s="20">
        <f>SUM(E167:E173)</f>
        <v>1095</v>
      </c>
      <c r="F174" s="21">
        <f t="shared" si="23"/>
        <v>0.00012142082726681985</v>
      </c>
      <c r="G174" s="20">
        <f>SUM(G167:G173)</f>
        <v>58755</v>
      </c>
      <c r="H174" s="21">
        <f t="shared" si="20"/>
        <v>0.004845242330888107</v>
      </c>
    </row>
    <row r="175" spans="1:8" s="6" customFormat="1" ht="12.75">
      <c r="A175" s="10" t="s">
        <v>282</v>
      </c>
      <c r="B175" s="11"/>
      <c r="C175" s="12"/>
      <c r="D175" s="12"/>
      <c r="E175" s="12"/>
      <c r="F175" s="12"/>
      <c r="G175" s="62"/>
      <c r="H175" s="13"/>
    </row>
    <row r="176" spans="1:8" ht="12.75">
      <c r="A176" s="14" t="s">
        <v>283</v>
      </c>
      <c r="B176" s="15" t="s">
        <v>284</v>
      </c>
      <c r="C176" s="16">
        <v>0</v>
      </c>
      <c r="D176" s="17">
        <f t="shared" si="17"/>
        <v>0</v>
      </c>
      <c r="E176" s="16">
        <v>80691</v>
      </c>
      <c r="F176" s="17">
        <f aca="true" t="shared" si="24" ref="F176:F239">E176/$E$285</f>
        <v>0.008947550660262064</v>
      </c>
      <c r="G176" s="16">
        <f>SUM(C176,E176)</f>
        <v>80691</v>
      </c>
      <c r="H176" s="17">
        <f t="shared" si="20"/>
        <v>0.006654198773239593</v>
      </c>
    </row>
    <row r="177" spans="1:8" ht="12.75">
      <c r="A177" s="14" t="s">
        <v>285</v>
      </c>
      <c r="B177" s="15" t="s">
        <v>150</v>
      </c>
      <c r="C177" s="16">
        <v>0</v>
      </c>
      <c r="D177" s="17">
        <f t="shared" si="17"/>
        <v>0</v>
      </c>
      <c r="E177" s="16">
        <v>500</v>
      </c>
      <c r="F177" s="17">
        <f t="shared" si="24"/>
        <v>5.544330012183555E-05</v>
      </c>
      <c r="G177" s="16">
        <f aca="true" t="shared" si="25" ref="G177:G185">SUM(C177,E177)</f>
        <v>500</v>
      </c>
      <c r="H177" s="17">
        <f t="shared" si="20"/>
        <v>4.123259578664035E-05</v>
      </c>
    </row>
    <row r="178" spans="1:8" ht="12.75">
      <c r="A178" s="14" t="s">
        <v>286</v>
      </c>
      <c r="B178" s="15" t="s">
        <v>152</v>
      </c>
      <c r="C178" s="16">
        <v>0</v>
      </c>
      <c r="D178" s="17">
        <f t="shared" si="17"/>
        <v>0</v>
      </c>
      <c r="E178" s="16">
        <v>3685</v>
      </c>
      <c r="F178" s="17">
        <f t="shared" si="24"/>
        <v>0.000408617121897928</v>
      </c>
      <c r="G178" s="16">
        <f t="shared" si="25"/>
        <v>3685</v>
      </c>
      <c r="H178" s="17">
        <f t="shared" si="20"/>
        <v>0.0003038842309475394</v>
      </c>
    </row>
    <row r="179" spans="1:8" ht="12.75">
      <c r="A179" s="14" t="s">
        <v>287</v>
      </c>
      <c r="B179" s="15" t="s">
        <v>288</v>
      </c>
      <c r="C179" s="16">
        <v>0</v>
      </c>
      <c r="D179" s="17">
        <f t="shared" si="17"/>
        <v>0</v>
      </c>
      <c r="E179" s="16">
        <v>95815</v>
      </c>
      <c r="F179" s="17">
        <f t="shared" si="24"/>
        <v>0.010624599602347346</v>
      </c>
      <c r="G179" s="16">
        <f t="shared" si="25"/>
        <v>95815</v>
      </c>
      <c r="H179" s="17">
        <f t="shared" si="20"/>
        <v>0.007901402330593891</v>
      </c>
    </row>
    <row r="180" spans="1:8" ht="12.75">
      <c r="A180" s="14" t="s">
        <v>289</v>
      </c>
      <c r="B180" s="15" t="s">
        <v>290</v>
      </c>
      <c r="C180" s="16">
        <v>0</v>
      </c>
      <c r="D180" s="17">
        <f t="shared" si="17"/>
        <v>0</v>
      </c>
      <c r="E180" s="16">
        <v>9050</v>
      </c>
      <c r="F180" s="17">
        <f t="shared" si="24"/>
        <v>0.0010035237322052234</v>
      </c>
      <c r="G180" s="16">
        <f t="shared" si="25"/>
        <v>9050</v>
      </c>
      <c r="H180" s="17">
        <f t="shared" si="20"/>
        <v>0.0007463099837381903</v>
      </c>
    </row>
    <row r="181" spans="1:8" ht="12.75">
      <c r="A181" s="14" t="s">
        <v>291</v>
      </c>
      <c r="B181" s="15" t="s">
        <v>292</v>
      </c>
      <c r="C181" s="16">
        <v>0</v>
      </c>
      <c r="D181" s="17">
        <f t="shared" si="17"/>
        <v>0</v>
      </c>
      <c r="E181" s="16">
        <v>47820</v>
      </c>
      <c r="F181" s="17">
        <f t="shared" si="24"/>
        <v>0.005302597223652352</v>
      </c>
      <c r="G181" s="16">
        <f t="shared" si="25"/>
        <v>47820</v>
      </c>
      <c r="H181" s="17">
        <f t="shared" si="20"/>
        <v>0.003943485461034283</v>
      </c>
    </row>
    <row r="182" spans="1:8" ht="12.75">
      <c r="A182" s="14" t="s">
        <v>294</v>
      </c>
      <c r="B182" s="15" t="s">
        <v>295</v>
      </c>
      <c r="C182" s="16">
        <v>27400</v>
      </c>
      <c r="D182" s="17">
        <f t="shared" si="17"/>
        <v>0.008815658153229008</v>
      </c>
      <c r="E182" s="16">
        <v>0</v>
      </c>
      <c r="F182" s="17">
        <f t="shared" si="24"/>
        <v>0</v>
      </c>
      <c r="G182" s="16">
        <f t="shared" si="25"/>
        <v>27400</v>
      </c>
      <c r="H182" s="17">
        <f t="shared" si="20"/>
        <v>0.0022595462491078913</v>
      </c>
    </row>
    <row r="183" spans="1:8" ht="12.75">
      <c r="A183" s="14" t="s">
        <v>296</v>
      </c>
      <c r="B183" s="15" t="s">
        <v>295</v>
      </c>
      <c r="C183" s="16">
        <v>0</v>
      </c>
      <c r="D183" s="17">
        <f t="shared" si="17"/>
        <v>0</v>
      </c>
      <c r="E183" s="16">
        <v>171950</v>
      </c>
      <c r="F183" s="17">
        <f t="shared" si="24"/>
        <v>0.019066950911899246</v>
      </c>
      <c r="G183" s="16">
        <f t="shared" si="25"/>
        <v>171950</v>
      </c>
      <c r="H183" s="17">
        <f t="shared" si="20"/>
        <v>0.014179889691025616</v>
      </c>
    </row>
    <row r="184" spans="1:8" ht="12.75">
      <c r="A184" s="14" t="s">
        <v>297</v>
      </c>
      <c r="B184" s="15" t="s">
        <v>298</v>
      </c>
      <c r="C184" s="16">
        <v>0</v>
      </c>
      <c r="D184" s="17">
        <f t="shared" si="17"/>
        <v>0</v>
      </c>
      <c r="E184" s="16">
        <v>7000</v>
      </c>
      <c r="F184" s="17">
        <f t="shared" si="24"/>
        <v>0.0007762062017056977</v>
      </c>
      <c r="G184" s="16">
        <f t="shared" si="25"/>
        <v>7000</v>
      </c>
      <c r="H184" s="17">
        <f t="shared" si="20"/>
        <v>0.0005772563410129649</v>
      </c>
    </row>
    <row r="185" spans="1:8" ht="12.75">
      <c r="A185" s="14" t="s">
        <v>299</v>
      </c>
      <c r="B185" s="15" t="s">
        <v>300</v>
      </c>
      <c r="C185" s="16">
        <v>0</v>
      </c>
      <c r="D185" s="17">
        <f t="shared" si="17"/>
        <v>0</v>
      </c>
      <c r="E185" s="16">
        <v>340650</v>
      </c>
      <c r="F185" s="17">
        <f t="shared" si="24"/>
        <v>0.03777352037300656</v>
      </c>
      <c r="G185" s="16">
        <f t="shared" si="25"/>
        <v>340650</v>
      </c>
      <c r="H185" s="17">
        <f t="shared" si="20"/>
        <v>0.028091767509438068</v>
      </c>
    </row>
    <row r="186" spans="2:8" ht="12.75">
      <c r="B186" s="19" t="s">
        <v>301</v>
      </c>
      <c r="C186" s="20">
        <f>SUM(C176:C185)</f>
        <v>27400</v>
      </c>
      <c r="D186" s="21">
        <f t="shared" si="17"/>
        <v>0.008815658153229008</v>
      </c>
      <c r="E186" s="20">
        <f>SUM(E176:E185)</f>
        <v>757161</v>
      </c>
      <c r="F186" s="21">
        <f t="shared" si="24"/>
        <v>0.08395900912709825</v>
      </c>
      <c r="G186" s="20">
        <f>SUM(G176:G185)</f>
        <v>784561</v>
      </c>
      <c r="H186" s="21">
        <f t="shared" si="20"/>
        <v>0.06469897316592468</v>
      </c>
    </row>
    <row r="187" spans="1:8" s="6" customFormat="1" ht="12.75">
      <c r="A187" s="10" t="s">
        <v>302</v>
      </c>
      <c r="B187" s="11"/>
      <c r="C187" s="12"/>
      <c r="D187" s="12"/>
      <c r="E187" s="12"/>
      <c r="F187" s="12"/>
      <c r="G187" s="62"/>
      <c r="H187" s="13"/>
    </row>
    <row r="188" spans="1:8" ht="12.75">
      <c r="A188" s="14" t="s">
        <v>303</v>
      </c>
      <c r="B188" s="15" t="s">
        <v>304</v>
      </c>
      <c r="C188" s="16">
        <v>350</v>
      </c>
      <c r="D188" s="17">
        <f t="shared" si="17"/>
        <v>0.00011260877203029755</v>
      </c>
      <c r="E188" s="16">
        <v>0</v>
      </c>
      <c r="F188" s="17">
        <f t="shared" si="24"/>
        <v>0</v>
      </c>
      <c r="G188" s="16">
        <f>SUM(C188:E188)</f>
        <v>350.00011260877204</v>
      </c>
      <c r="H188" s="17">
        <f t="shared" si="20"/>
        <v>2.8862826336952202E-05</v>
      </c>
    </row>
    <row r="189" spans="1:8" ht="12.75">
      <c r="A189" s="14" t="s">
        <v>305</v>
      </c>
      <c r="B189" s="15" t="s">
        <v>306</v>
      </c>
      <c r="C189" s="16">
        <v>0</v>
      </c>
      <c r="D189" s="17">
        <f t="shared" si="17"/>
        <v>0</v>
      </c>
      <c r="E189" s="16">
        <v>42518</v>
      </c>
      <c r="F189" s="17">
        <f t="shared" si="24"/>
        <v>0.004714676469160408</v>
      </c>
      <c r="G189" s="16">
        <f>SUM(C189:E189)</f>
        <v>42518</v>
      </c>
      <c r="H189" s="17">
        <f t="shared" si="20"/>
        <v>0.0035062550153127487</v>
      </c>
    </row>
    <row r="190" spans="1:8" ht="12.75">
      <c r="A190" s="14" t="s">
        <v>307</v>
      </c>
      <c r="B190" s="15" t="s">
        <v>308</v>
      </c>
      <c r="C190" s="16">
        <v>0</v>
      </c>
      <c r="D190" s="17">
        <f t="shared" si="17"/>
        <v>0</v>
      </c>
      <c r="E190" s="16">
        <v>0</v>
      </c>
      <c r="F190" s="17">
        <f t="shared" si="24"/>
        <v>0</v>
      </c>
      <c r="G190" s="16">
        <f>SUM(C190:E190)</f>
        <v>0</v>
      </c>
      <c r="H190" s="17">
        <f t="shared" si="20"/>
        <v>0</v>
      </c>
    </row>
    <row r="191" spans="1:8" ht="12.75">
      <c r="A191" s="14" t="s">
        <v>309</v>
      </c>
      <c r="B191" s="15" t="s">
        <v>310</v>
      </c>
      <c r="C191" s="16">
        <v>0</v>
      </c>
      <c r="D191" s="17">
        <f t="shared" si="17"/>
        <v>0</v>
      </c>
      <c r="E191" s="16">
        <v>9975</v>
      </c>
      <c r="F191" s="17">
        <f t="shared" si="24"/>
        <v>0.0011060938374306193</v>
      </c>
      <c r="G191" s="16">
        <f>SUM(C191:E191)</f>
        <v>9975</v>
      </c>
      <c r="H191" s="17">
        <f t="shared" si="20"/>
        <v>0.000822590285943475</v>
      </c>
    </row>
    <row r="192" spans="1:8" ht="12.75">
      <c r="A192" s="14" t="s">
        <v>312</v>
      </c>
      <c r="B192" s="15" t="s">
        <v>313</v>
      </c>
      <c r="C192" s="16">
        <v>0</v>
      </c>
      <c r="D192" s="17">
        <f t="shared" si="17"/>
        <v>0</v>
      </c>
      <c r="E192" s="16">
        <v>186625</v>
      </c>
      <c r="F192" s="17">
        <f t="shared" si="24"/>
        <v>0.02069421177047512</v>
      </c>
      <c r="G192" s="16">
        <f>SUM(C192:E192)</f>
        <v>186625</v>
      </c>
      <c r="H192" s="17">
        <f t="shared" si="20"/>
        <v>0.015390066377363511</v>
      </c>
    </row>
    <row r="193" spans="2:8" ht="12.75">
      <c r="B193" s="19" t="s">
        <v>314</v>
      </c>
      <c r="C193" s="20">
        <f>SUM(C188:C192)</f>
        <v>350</v>
      </c>
      <c r="D193" s="21">
        <f t="shared" si="17"/>
        <v>0.00011260877203029755</v>
      </c>
      <c r="E193" s="20">
        <f>SUM(E188:E192)</f>
        <v>239118</v>
      </c>
      <c r="F193" s="21">
        <f t="shared" si="24"/>
        <v>0.026514982077066145</v>
      </c>
      <c r="G193" s="20">
        <f>SUM(G188:G192)</f>
        <v>239468.00011260877</v>
      </c>
      <c r="H193" s="21">
        <f t="shared" si="20"/>
        <v>0.019747774504956687</v>
      </c>
    </row>
    <row r="194" spans="1:8" s="6" customFormat="1" ht="12.75">
      <c r="A194" s="10" t="s">
        <v>315</v>
      </c>
      <c r="B194" s="11"/>
      <c r="C194" s="12"/>
      <c r="D194" s="12"/>
      <c r="E194" s="12"/>
      <c r="F194" s="12"/>
      <c r="G194" s="62"/>
      <c r="H194" s="13"/>
    </row>
    <row r="195" spans="1:8" ht="12.75">
      <c r="A195" s="14" t="s">
        <v>316</v>
      </c>
      <c r="B195" s="15" t="s">
        <v>148</v>
      </c>
      <c r="C195" s="16">
        <v>0</v>
      </c>
      <c r="D195" s="17">
        <f t="shared" si="17"/>
        <v>0</v>
      </c>
      <c r="E195" s="16">
        <v>80791</v>
      </c>
      <c r="F195" s="17">
        <f t="shared" si="24"/>
        <v>0.008958639320286432</v>
      </c>
      <c r="G195" s="16">
        <f aca="true" t="shared" si="26" ref="G195:G205">SUM(C195:E195)</f>
        <v>80791</v>
      </c>
      <c r="H195" s="17">
        <f t="shared" si="20"/>
        <v>0.006662445292396921</v>
      </c>
    </row>
    <row r="196" spans="1:8" ht="12.75">
      <c r="A196" s="14" t="s">
        <v>318</v>
      </c>
      <c r="B196" s="15" t="s">
        <v>148</v>
      </c>
      <c r="C196" s="16">
        <v>6000</v>
      </c>
      <c r="D196" s="17">
        <f t="shared" si="17"/>
        <v>0.001930436091947958</v>
      </c>
      <c r="E196" s="16">
        <v>0</v>
      </c>
      <c r="F196" s="17">
        <f t="shared" si="24"/>
        <v>0</v>
      </c>
      <c r="G196" s="16">
        <f t="shared" si="26"/>
        <v>6000.001930436092</v>
      </c>
      <c r="H196" s="17">
        <f t="shared" si="20"/>
        <v>0.0004947913086334664</v>
      </c>
    </row>
    <row r="197" spans="1:8" ht="12.75">
      <c r="A197" s="14" t="s">
        <v>319</v>
      </c>
      <c r="B197" s="15" t="s">
        <v>150</v>
      </c>
      <c r="C197" s="16">
        <v>0</v>
      </c>
      <c r="D197" s="17">
        <f t="shared" si="17"/>
        <v>0</v>
      </c>
      <c r="E197" s="16">
        <v>500</v>
      </c>
      <c r="F197" s="17">
        <f t="shared" si="24"/>
        <v>5.544330012183555E-05</v>
      </c>
      <c r="G197" s="16">
        <f t="shared" si="26"/>
        <v>500</v>
      </c>
      <c r="H197" s="17">
        <f t="shared" si="20"/>
        <v>4.123259578664035E-05</v>
      </c>
    </row>
    <row r="198" spans="1:8" ht="12.75">
      <c r="A198" s="14" t="s">
        <v>320</v>
      </c>
      <c r="B198" s="15" t="s">
        <v>152</v>
      </c>
      <c r="C198" s="16">
        <v>0</v>
      </c>
      <c r="D198" s="17">
        <f t="shared" si="17"/>
        <v>0</v>
      </c>
      <c r="E198" s="16">
        <v>6230</v>
      </c>
      <c r="F198" s="17">
        <f t="shared" si="24"/>
        <v>0.000690823519518071</v>
      </c>
      <c r="G198" s="16">
        <f t="shared" si="26"/>
        <v>6230</v>
      </c>
      <c r="H198" s="17">
        <f t="shared" si="20"/>
        <v>0.0005137581435015388</v>
      </c>
    </row>
    <row r="199" spans="1:8" ht="12.75">
      <c r="A199" s="14" t="s">
        <v>321</v>
      </c>
      <c r="B199" s="15" t="s">
        <v>322</v>
      </c>
      <c r="C199" s="16">
        <v>0</v>
      </c>
      <c r="D199" s="17">
        <f t="shared" si="17"/>
        <v>0</v>
      </c>
      <c r="E199" s="16">
        <v>147162</v>
      </c>
      <c r="F199" s="17">
        <f t="shared" si="24"/>
        <v>0.016318293865059126</v>
      </c>
      <c r="G199" s="16">
        <f t="shared" si="26"/>
        <v>147162</v>
      </c>
      <c r="H199" s="17">
        <f t="shared" si="20"/>
        <v>0.012135742522307135</v>
      </c>
    </row>
    <row r="200" spans="1:8" ht="12.75">
      <c r="A200" s="14" t="s">
        <v>323</v>
      </c>
      <c r="B200" s="15" t="s">
        <v>324</v>
      </c>
      <c r="C200" s="16">
        <v>0</v>
      </c>
      <c r="D200" s="17">
        <f t="shared" si="17"/>
        <v>0</v>
      </c>
      <c r="E200" s="16">
        <v>20000</v>
      </c>
      <c r="F200" s="17">
        <f t="shared" si="24"/>
        <v>0.002217732004873422</v>
      </c>
      <c r="G200" s="16">
        <f t="shared" si="26"/>
        <v>20000</v>
      </c>
      <c r="H200" s="17">
        <f t="shared" si="20"/>
        <v>0.001649303831465614</v>
      </c>
    </row>
    <row r="201" spans="1:8" ht="12.75">
      <c r="A201" s="14" t="s">
        <v>325</v>
      </c>
      <c r="B201" s="15" t="s">
        <v>326</v>
      </c>
      <c r="C201" s="16">
        <v>0</v>
      </c>
      <c r="D201" s="17">
        <f t="shared" si="17"/>
        <v>0</v>
      </c>
      <c r="E201" s="16">
        <v>304250</v>
      </c>
      <c r="F201" s="17">
        <f t="shared" si="24"/>
        <v>0.03373724812413693</v>
      </c>
      <c r="G201" s="16">
        <f t="shared" si="26"/>
        <v>304250</v>
      </c>
      <c r="H201" s="17">
        <f t="shared" si="20"/>
        <v>0.025090034536170654</v>
      </c>
    </row>
    <row r="202" spans="1:8" ht="12.75">
      <c r="A202" s="14" t="s">
        <v>327</v>
      </c>
      <c r="B202" s="15" t="s">
        <v>328</v>
      </c>
      <c r="C202" s="16">
        <v>0</v>
      </c>
      <c r="D202" s="17">
        <f t="shared" si="17"/>
        <v>0</v>
      </c>
      <c r="E202" s="16">
        <v>132732</v>
      </c>
      <c r="F202" s="17">
        <f t="shared" si="24"/>
        <v>0.014718200223542952</v>
      </c>
      <c r="G202" s="16">
        <f t="shared" si="26"/>
        <v>132732</v>
      </c>
      <c r="H202" s="17">
        <f t="shared" si="20"/>
        <v>0.010945769807904694</v>
      </c>
    </row>
    <row r="203" spans="1:8" ht="12.75">
      <c r="A203" s="14" t="s">
        <v>329</v>
      </c>
      <c r="B203" s="15" t="s">
        <v>330</v>
      </c>
      <c r="C203" s="16">
        <v>0</v>
      </c>
      <c r="D203" s="17">
        <f t="shared" si="17"/>
        <v>0</v>
      </c>
      <c r="E203" s="16">
        <v>8700</v>
      </c>
      <c r="F203" s="17">
        <f t="shared" si="24"/>
        <v>0.0009647134221199386</v>
      </c>
      <c r="G203" s="16">
        <f t="shared" si="26"/>
        <v>8700</v>
      </c>
      <c r="H203" s="17">
        <f t="shared" si="20"/>
        <v>0.0007174471666875421</v>
      </c>
    </row>
    <row r="204" spans="1:8" ht="12.75">
      <c r="A204" s="14" t="s">
        <v>331</v>
      </c>
      <c r="B204" s="15" t="s">
        <v>332</v>
      </c>
      <c r="C204" s="16">
        <v>12200</v>
      </c>
      <c r="D204" s="17">
        <f t="shared" si="17"/>
        <v>0.003925220053627515</v>
      </c>
      <c r="E204" s="16">
        <v>0</v>
      </c>
      <c r="F204" s="17">
        <f t="shared" si="24"/>
        <v>0</v>
      </c>
      <c r="G204" s="16">
        <f t="shared" si="26"/>
        <v>12200.003925220053</v>
      </c>
      <c r="H204" s="17">
        <f t="shared" si="20"/>
        <v>0.0010060756608880482</v>
      </c>
    </row>
    <row r="205" spans="1:8" ht="12.75">
      <c r="A205" s="14" t="s">
        <v>333</v>
      </c>
      <c r="B205" s="15" t="s">
        <v>334</v>
      </c>
      <c r="C205" s="16">
        <v>0</v>
      </c>
      <c r="D205" s="17">
        <f>C205/$C$285</f>
        <v>0</v>
      </c>
      <c r="E205" s="16">
        <v>46865</v>
      </c>
      <c r="F205" s="17">
        <f t="shared" si="24"/>
        <v>0.005196700520419646</v>
      </c>
      <c r="G205" s="16">
        <f t="shared" si="26"/>
        <v>46865</v>
      </c>
      <c r="H205" s="17">
        <f t="shared" si="20"/>
        <v>0.0038647312030818</v>
      </c>
    </row>
    <row r="206" spans="2:8" ht="12.75">
      <c r="B206" s="19" t="s">
        <v>335</v>
      </c>
      <c r="C206" s="20">
        <f>SUM(C195:C205)</f>
        <v>18200</v>
      </c>
      <c r="D206" s="21">
        <f>C206/$C$285</f>
        <v>0.0058556561455754726</v>
      </c>
      <c r="E206" s="20">
        <f>SUM(E195:E205)</f>
        <v>747230</v>
      </c>
      <c r="F206" s="21">
        <f t="shared" si="24"/>
        <v>0.08285779430007835</v>
      </c>
      <c r="G206" s="20">
        <f>SUM(G195:G205)</f>
        <v>765430.0058556562</v>
      </c>
      <c r="H206" s="21">
        <f t="shared" si="20"/>
        <v>0.06312133206882406</v>
      </c>
    </row>
    <row r="207" spans="1:8" s="6" customFormat="1" ht="12.75">
      <c r="A207" s="10" t="s">
        <v>336</v>
      </c>
      <c r="B207" s="11"/>
      <c r="C207" s="12"/>
      <c r="D207" s="12"/>
      <c r="E207" s="12"/>
      <c r="F207" s="12"/>
      <c r="G207" s="62"/>
      <c r="H207" s="13"/>
    </row>
    <row r="208" spans="1:8" ht="12.75">
      <c r="A208" s="14" t="s">
        <v>337</v>
      </c>
      <c r="B208" s="15" t="s">
        <v>338</v>
      </c>
      <c r="C208" s="16">
        <v>0</v>
      </c>
      <c r="D208" s="17">
        <f aca="true" t="shared" si="27" ref="D208:D271">C208/$C$285</f>
        <v>0</v>
      </c>
      <c r="E208" s="16">
        <v>7500</v>
      </c>
      <c r="F208" s="17">
        <f t="shared" si="24"/>
        <v>0.0008316495018275333</v>
      </c>
      <c r="G208" s="16">
        <f aca="true" t="shared" si="28" ref="G208:G216">SUM(C208:E208)</f>
        <v>7500</v>
      </c>
      <c r="H208" s="17">
        <f t="shared" si="20"/>
        <v>0.0006184889367996053</v>
      </c>
    </row>
    <row r="209" spans="2:8" ht="12.75">
      <c r="B209" s="19" t="s">
        <v>339</v>
      </c>
      <c r="C209" s="20">
        <f>SUM(C208:C208)</f>
        <v>0</v>
      </c>
      <c r="D209" s="21">
        <f t="shared" si="27"/>
        <v>0</v>
      </c>
      <c r="E209" s="20">
        <f>SUM(E208:E208)</f>
        <v>7500</v>
      </c>
      <c r="F209" s="21">
        <f t="shared" si="24"/>
        <v>0.0008316495018275333</v>
      </c>
      <c r="G209" s="20">
        <f>SUM(G208:G208)</f>
        <v>7500</v>
      </c>
      <c r="H209" s="21">
        <f t="shared" si="20"/>
        <v>0.0006184889367996053</v>
      </c>
    </row>
    <row r="210" spans="1:8" s="6" customFormat="1" ht="12.75">
      <c r="A210" s="10" t="s">
        <v>340</v>
      </c>
      <c r="B210" s="11"/>
      <c r="C210" s="12"/>
      <c r="D210" s="12"/>
      <c r="E210" s="12"/>
      <c r="F210" s="12"/>
      <c r="G210" s="62"/>
      <c r="H210" s="13"/>
    </row>
    <row r="211" spans="1:8" ht="12.75">
      <c r="A211" s="14" t="s">
        <v>341</v>
      </c>
      <c r="B211" s="15" t="s">
        <v>342</v>
      </c>
      <c r="C211" s="16">
        <v>0</v>
      </c>
      <c r="D211" s="17">
        <f t="shared" si="27"/>
        <v>0</v>
      </c>
      <c r="E211" s="16">
        <v>70397</v>
      </c>
      <c r="F211" s="17">
        <f t="shared" si="24"/>
        <v>0.0078060839973537145</v>
      </c>
      <c r="G211" s="16">
        <f t="shared" si="28"/>
        <v>70397</v>
      </c>
      <c r="H211" s="17">
        <f t="shared" si="20"/>
        <v>0.005805302091184242</v>
      </c>
    </row>
    <row r="212" spans="1:8" ht="12.75">
      <c r="A212" s="14" t="s">
        <v>343</v>
      </c>
      <c r="B212" s="15" t="s">
        <v>344</v>
      </c>
      <c r="C212" s="16">
        <v>0</v>
      </c>
      <c r="D212" s="17">
        <f t="shared" si="27"/>
        <v>0</v>
      </c>
      <c r="E212" s="16">
        <v>1800</v>
      </c>
      <c r="F212" s="17">
        <f t="shared" si="24"/>
        <v>0.00019959588043860798</v>
      </c>
      <c r="G212" s="16">
        <f t="shared" si="28"/>
        <v>1800</v>
      </c>
      <c r="H212" s="17">
        <f t="shared" si="20"/>
        <v>0.00014843734483190526</v>
      </c>
    </row>
    <row r="213" spans="1:8" ht="12.75">
      <c r="A213" s="14" t="s">
        <v>345</v>
      </c>
      <c r="B213" s="15" t="s">
        <v>346</v>
      </c>
      <c r="C213" s="16">
        <v>0</v>
      </c>
      <c r="D213" s="17">
        <f t="shared" si="27"/>
        <v>0</v>
      </c>
      <c r="E213" s="16">
        <v>23425</v>
      </c>
      <c r="F213" s="17">
        <f t="shared" si="24"/>
        <v>0.0025975186107079955</v>
      </c>
      <c r="G213" s="16">
        <f t="shared" si="28"/>
        <v>23425</v>
      </c>
      <c r="H213" s="17">
        <f t="shared" si="20"/>
        <v>0.0019317471126041005</v>
      </c>
    </row>
    <row r="214" spans="2:8" ht="12.75">
      <c r="B214" s="19" t="s">
        <v>347</v>
      </c>
      <c r="C214" s="20">
        <f>SUM(C211:C213)</f>
        <v>0</v>
      </c>
      <c r="D214" s="21">
        <f t="shared" si="27"/>
        <v>0</v>
      </c>
      <c r="E214" s="20">
        <f>SUM(E211:E213)</f>
        <v>95622</v>
      </c>
      <c r="F214" s="21">
        <f t="shared" si="24"/>
        <v>0.010603198488500318</v>
      </c>
      <c r="G214" s="20">
        <f>SUM(G211:G213)</f>
        <v>95622</v>
      </c>
      <c r="H214" s="21">
        <f t="shared" si="20"/>
        <v>0.007885486548620247</v>
      </c>
    </row>
    <row r="215" spans="1:8" s="6" customFormat="1" ht="12.75">
      <c r="A215" s="10" t="s">
        <v>348</v>
      </c>
      <c r="B215" s="11"/>
      <c r="C215" s="12"/>
      <c r="D215" s="12"/>
      <c r="E215" s="12"/>
      <c r="F215" s="12"/>
      <c r="G215" s="62"/>
      <c r="H215" s="13"/>
    </row>
    <row r="216" spans="1:8" ht="12.75">
      <c r="A216" s="14" t="s">
        <v>349</v>
      </c>
      <c r="B216" s="15" t="s">
        <v>350</v>
      </c>
      <c r="C216" s="16">
        <v>2000</v>
      </c>
      <c r="D216" s="17">
        <f t="shared" si="27"/>
        <v>0.000643478697315986</v>
      </c>
      <c r="E216" s="16">
        <v>0</v>
      </c>
      <c r="F216" s="17">
        <f t="shared" si="24"/>
        <v>0</v>
      </c>
      <c r="G216" s="16">
        <f t="shared" si="28"/>
        <v>2000.0006434786974</v>
      </c>
      <c r="H216" s="17">
        <f t="shared" si="20"/>
        <v>0.00016493043621115545</v>
      </c>
    </row>
    <row r="217" spans="2:8" ht="12.75">
      <c r="B217" s="19" t="s">
        <v>351</v>
      </c>
      <c r="C217" s="20">
        <f>SUM(C216:C216)</f>
        <v>2000</v>
      </c>
      <c r="D217" s="21">
        <f t="shared" si="27"/>
        <v>0.000643478697315986</v>
      </c>
      <c r="E217" s="20">
        <f>SUM(E216:E216)</f>
        <v>0</v>
      </c>
      <c r="F217" s="21">
        <f t="shared" si="24"/>
        <v>0</v>
      </c>
      <c r="G217" s="20">
        <f>SUM(G216:G216)</f>
        <v>2000.0006434786974</v>
      </c>
      <c r="H217" s="21">
        <f t="shared" si="20"/>
        <v>0.00016493043621115545</v>
      </c>
    </row>
    <row r="218" spans="1:8" s="6" customFormat="1" ht="12.75">
      <c r="A218" s="10" t="s">
        <v>352</v>
      </c>
      <c r="B218" s="11"/>
      <c r="C218" s="12"/>
      <c r="D218" s="12"/>
      <c r="E218" s="12"/>
      <c r="F218" s="12"/>
      <c r="G218" s="62"/>
      <c r="H218" s="13"/>
    </row>
    <row r="219" spans="1:8" ht="12.75">
      <c r="A219" s="14" t="s">
        <v>353</v>
      </c>
      <c r="B219" s="15" t="s">
        <v>354</v>
      </c>
      <c r="C219" s="16">
        <v>28000</v>
      </c>
      <c r="D219" s="17">
        <f t="shared" si="27"/>
        <v>0.009008701762423804</v>
      </c>
      <c r="E219" s="16">
        <v>140000</v>
      </c>
      <c r="F219" s="17">
        <f t="shared" si="24"/>
        <v>0.015524124034113953</v>
      </c>
      <c r="G219" s="16">
        <f>SUM(C219,E219)</f>
        <v>168000</v>
      </c>
      <c r="H219" s="17">
        <f t="shared" si="20"/>
        <v>0.013854152184311156</v>
      </c>
    </row>
    <row r="220" spans="1:8" ht="12.75">
      <c r="A220" s="14" t="s">
        <v>355</v>
      </c>
      <c r="B220" s="15" t="s">
        <v>354</v>
      </c>
      <c r="C220" s="16">
        <v>8356</v>
      </c>
      <c r="D220" s="17">
        <f t="shared" si="27"/>
        <v>0.0026884539973861896</v>
      </c>
      <c r="E220" s="16">
        <v>0</v>
      </c>
      <c r="F220" s="17">
        <f t="shared" si="24"/>
        <v>0</v>
      </c>
      <c r="G220" s="16">
        <f aca="true" t="shared" si="29" ref="G220:G260">SUM(C220,E220)</f>
        <v>8356</v>
      </c>
      <c r="H220" s="17">
        <f t="shared" si="20"/>
        <v>0.0006890791407863335</v>
      </c>
    </row>
    <row r="221" spans="1:8" ht="12.75">
      <c r="A221" s="14" t="s">
        <v>356</v>
      </c>
      <c r="B221" s="15" t="s">
        <v>354</v>
      </c>
      <c r="C221" s="16">
        <v>0</v>
      </c>
      <c r="D221" s="17">
        <f t="shared" si="27"/>
        <v>0</v>
      </c>
      <c r="E221" s="16">
        <v>4900</v>
      </c>
      <c r="F221" s="17">
        <f t="shared" si="24"/>
        <v>0.0005433443411939884</v>
      </c>
      <c r="G221" s="16">
        <f t="shared" si="29"/>
        <v>4900</v>
      </c>
      <c r="H221" s="17">
        <f aca="true" t="shared" si="30" ref="H221:H284">G221/$G$285</f>
        <v>0.0004040794387090754</v>
      </c>
    </row>
    <row r="222" spans="1:8" ht="12.75">
      <c r="A222" s="14" t="s">
        <v>357</v>
      </c>
      <c r="B222" s="15" t="s">
        <v>358</v>
      </c>
      <c r="C222" s="16">
        <v>14000</v>
      </c>
      <c r="D222" s="17">
        <f t="shared" si="27"/>
        <v>0.004504350881211902</v>
      </c>
      <c r="E222" s="16">
        <v>0</v>
      </c>
      <c r="F222" s="17">
        <f t="shared" si="24"/>
        <v>0</v>
      </c>
      <c r="G222" s="16">
        <f t="shared" si="29"/>
        <v>14000</v>
      </c>
      <c r="H222" s="17">
        <f t="shared" si="30"/>
        <v>0.0011545126820259298</v>
      </c>
    </row>
    <row r="223" spans="1:8" ht="12.75">
      <c r="A223" s="14" t="s">
        <v>359</v>
      </c>
      <c r="B223" s="15" t="s">
        <v>358</v>
      </c>
      <c r="C223" s="16">
        <v>14000</v>
      </c>
      <c r="D223" s="17">
        <f t="shared" si="27"/>
        <v>0.004504350881211902</v>
      </c>
      <c r="E223" s="16">
        <v>0</v>
      </c>
      <c r="F223" s="17">
        <f t="shared" si="24"/>
        <v>0</v>
      </c>
      <c r="G223" s="16">
        <f t="shared" si="29"/>
        <v>14000</v>
      </c>
      <c r="H223" s="17">
        <f t="shared" si="30"/>
        <v>0.0011545126820259298</v>
      </c>
    </row>
    <row r="224" spans="1:8" ht="12.75">
      <c r="A224" s="14" t="s">
        <v>360</v>
      </c>
      <c r="B224" s="15" t="s">
        <v>354</v>
      </c>
      <c r="C224" s="16">
        <v>0</v>
      </c>
      <c r="D224" s="17">
        <f t="shared" si="27"/>
        <v>0</v>
      </c>
      <c r="E224" s="16">
        <v>32000</v>
      </c>
      <c r="F224" s="17">
        <f t="shared" si="24"/>
        <v>0.0035483712077974752</v>
      </c>
      <c r="G224" s="16">
        <f t="shared" si="29"/>
        <v>32000</v>
      </c>
      <c r="H224" s="17">
        <f t="shared" si="30"/>
        <v>0.002638886130344982</v>
      </c>
    </row>
    <row r="225" spans="1:8" ht="12.75">
      <c r="A225" s="14" t="s">
        <v>361</v>
      </c>
      <c r="B225" s="15" t="s">
        <v>354</v>
      </c>
      <c r="C225" s="16">
        <v>0</v>
      </c>
      <c r="D225" s="17">
        <f t="shared" si="27"/>
        <v>0</v>
      </c>
      <c r="E225" s="16">
        <v>32000</v>
      </c>
      <c r="F225" s="17">
        <f t="shared" si="24"/>
        <v>0.0035483712077974752</v>
      </c>
      <c r="G225" s="16">
        <f t="shared" si="29"/>
        <v>32000</v>
      </c>
      <c r="H225" s="17">
        <f t="shared" si="30"/>
        <v>0.002638886130344982</v>
      </c>
    </row>
    <row r="226" spans="1:8" ht="12.75">
      <c r="A226" s="14" t="s">
        <v>362</v>
      </c>
      <c r="B226" s="15" t="s">
        <v>363</v>
      </c>
      <c r="C226" s="16">
        <v>0</v>
      </c>
      <c r="D226" s="17">
        <f t="shared" si="27"/>
        <v>0</v>
      </c>
      <c r="E226" s="16">
        <v>132000</v>
      </c>
      <c r="F226" s="17">
        <f t="shared" si="24"/>
        <v>0.014637031232164584</v>
      </c>
      <c r="G226" s="16">
        <f t="shared" si="29"/>
        <v>132000</v>
      </c>
      <c r="H226" s="17">
        <f t="shared" si="30"/>
        <v>0.010885405287673053</v>
      </c>
    </row>
    <row r="227" spans="1:8" ht="12.75">
      <c r="A227" s="14" t="s">
        <v>364</v>
      </c>
      <c r="B227" s="15" t="s">
        <v>365</v>
      </c>
      <c r="C227" s="16">
        <v>27640</v>
      </c>
      <c r="D227" s="17">
        <f t="shared" si="27"/>
        <v>0.008892875596906926</v>
      </c>
      <c r="E227" s="16">
        <v>203000</v>
      </c>
      <c r="F227" s="17">
        <f t="shared" si="24"/>
        <v>0.022509979849465234</v>
      </c>
      <c r="G227" s="16">
        <f t="shared" si="29"/>
        <v>230640</v>
      </c>
      <c r="H227" s="17">
        <f t="shared" si="30"/>
        <v>0.01901977178446146</v>
      </c>
    </row>
    <row r="228" spans="1:8" ht="12.75">
      <c r="A228" s="14" t="s">
        <v>366</v>
      </c>
      <c r="B228" s="15" t="s">
        <v>365</v>
      </c>
      <c r="C228" s="16">
        <v>0</v>
      </c>
      <c r="D228" s="17">
        <f t="shared" si="27"/>
        <v>0</v>
      </c>
      <c r="E228" s="16">
        <v>4878</v>
      </c>
      <c r="F228" s="17">
        <f t="shared" si="24"/>
        <v>0.0005409048359886276</v>
      </c>
      <c r="G228" s="16">
        <f t="shared" si="29"/>
        <v>4878</v>
      </c>
      <c r="H228" s="17">
        <f t="shared" si="30"/>
        <v>0.00040226520449446326</v>
      </c>
    </row>
    <row r="229" spans="1:8" ht="12.75">
      <c r="A229" s="14" t="s">
        <v>367</v>
      </c>
      <c r="B229" s="15" t="s">
        <v>365</v>
      </c>
      <c r="C229" s="16">
        <v>24000</v>
      </c>
      <c r="D229" s="17">
        <f t="shared" si="27"/>
        <v>0.007721744367791832</v>
      </c>
      <c r="E229" s="16">
        <v>0</v>
      </c>
      <c r="F229" s="17">
        <f t="shared" si="24"/>
        <v>0</v>
      </c>
      <c r="G229" s="16">
        <f t="shared" si="29"/>
        <v>24000</v>
      </c>
      <c r="H229" s="17">
        <f t="shared" si="30"/>
        <v>0.001979164597758737</v>
      </c>
    </row>
    <row r="230" spans="1:8" ht="12.75">
      <c r="A230" s="14" t="s">
        <v>368</v>
      </c>
      <c r="B230" s="15" t="s">
        <v>365</v>
      </c>
      <c r="C230" s="16">
        <v>28000</v>
      </c>
      <c r="D230" s="17">
        <f t="shared" si="27"/>
        <v>0.009008701762423804</v>
      </c>
      <c r="E230" s="16">
        <v>0</v>
      </c>
      <c r="F230" s="17">
        <f t="shared" si="24"/>
        <v>0</v>
      </c>
      <c r="G230" s="16">
        <f t="shared" si="29"/>
        <v>28000</v>
      </c>
      <c r="H230" s="17">
        <f t="shared" si="30"/>
        <v>0.0023090253640518595</v>
      </c>
    </row>
    <row r="231" spans="1:8" ht="12.75">
      <c r="A231" s="14" t="s">
        <v>369</v>
      </c>
      <c r="B231" s="15" t="s">
        <v>365</v>
      </c>
      <c r="C231" s="16">
        <v>0</v>
      </c>
      <c r="D231" s="17">
        <f t="shared" si="27"/>
        <v>0</v>
      </c>
      <c r="E231" s="16">
        <v>29026</v>
      </c>
      <c r="F231" s="17">
        <f t="shared" si="24"/>
        <v>0.003218594458672797</v>
      </c>
      <c r="G231" s="16">
        <f t="shared" si="29"/>
        <v>29026</v>
      </c>
      <c r="H231" s="17">
        <f t="shared" si="30"/>
        <v>0.0023936346506060456</v>
      </c>
    </row>
    <row r="232" spans="1:8" ht="12.75">
      <c r="A232" s="14" t="s">
        <v>370</v>
      </c>
      <c r="B232" s="15" t="s">
        <v>365</v>
      </c>
      <c r="C232" s="16">
        <v>0</v>
      </c>
      <c r="D232" s="17">
        <f t="shared" si="27"/>
        <v>0</v>
      </c>
      <c r="E232" s="16">
        <v>27348</v>
      </c>
      <c r="F232" s="17">
        <f t="shared" si="24"/>
        <v>0.003032526743463917</v>
      </c>
      <c r="G232" s="16">
        <f t="shared" si="29"/>
        <v>27348</v>
      </c>
      <c r="H232" s="17">
        <f t="shared" si="30"/>
        <v>0.0022552580591460804</v>
      </c>
    </row>
    <row r="233" spans="1:8" ht="12.75">
      <c r="A233" s="14" t="s">
        <v>371</v>
      </c>
      <c r="B233" s="15" t="s">
        <v>372</v>
      </c>
      <c r="C233" s="16">
        <v>0</v>
      </c>
      <c r="D233" s="17">
        <f t="shared" si="27"/>
        <v>0</v>
      </c>
      <c r="E233" s="16">
        <v>55000</v>
      </c>
      <c r="F233" s="17">
        <f t="shared" si="24"/>
        <v>0.00609876301340191</v>
      </c>
      <c r="G233" s="16">
        <f t="shared" si="29"/>
        <v>55000</v>
      </c>
      <c r="H233" s="17">
        <f t="shared" si="30"/>
        <v>0.004535585536530438</v>
      </c>
    </row>
    <row r="234" spans="1:8" ht="12.75">
      <c r="A234" s="14" t="s">
        <v>373</v>
      </c>
      <c r="B234" s="15" t="s">
        <v>374</v>
      </c>
      <c r="C234" s="16">
        <v>0</v>
      </c>
      <c r="D234" s="17">
        <f t="shared" si="27"/>
        <v>0</v>
      </c>
      <c r="E234" s="16">
        <v>4500</v>
      </c>
      <c r="F234" s="17">
        <f t="shared" si="24"/>
        <v>0.00049898970109652</v>
      </c>
      <c r="G234" s="16">
        <f t="shared" si="29"/>
        <v>4500</v>
      </c>
      <c r="H234" s="17">
        <f t="shared" si="30"/>
        <v>0.00037109336207976316</v>
      </c>
    </row>
    <row r="235" spans="1:8" ht="12.75">
      <c r="A235" s="14" t="s">
        <v>375</v>
      </c>
      <c r="B235" s="15" t="s">
        <v>374</v>
      </c>
      <c r="C235" s="16">
        <v>0</v>
      </c>
      <c r="D235" s="17">
        <f t="shared" si="27"/>
        <v>0</v>
      </c>
      <c r="E235" s="16">
        <v>17000</v>
      </c>
      <c r="F235" s="17">
        <f t="shared" si="24"/>
        <v>0.0018850722041424087</v>
      </c>
      <c r="G235" s="16">
        <f t="shared" si="29"/>
        <v>17000</v>
      </c>
      <c r="H235" s="17">
        <f t="shared" si="30"/>
        <v>0.0014019082567457719</v>
      </c>
    </row>
    <row r="236" spans="1:8" ht="12.75">
      <c r="A236" s="14" t="s">
        <v>376</v>
      </c>
      <c r="B236" s="15" t="s">
        <v>374</v>
      </c>
      <c r="C236" s="16">
        <v>0</v>
      </c>
      <c r="D236" s="17">
        <f t="shared" si="27"/>
        <v>0</v>
      </c>
      <c r="E236" s="16">
        <v>13000</v>
      </c>
      <c r="F236" s="17">
        <f t="shared" si="24"/>
        <v>0.0014415258031677243</v>
      </c>
      <c r="G236" s="16">
        <f t="shared" si="29"/>
        <v>13000</v>
      </c>
      <c r="H236" s="17">
        <f t="shared" si="30"/>
        <v>0.001072047490452649</v>
      </c>
    </row>
    <row r="237" spans="1:8" ht="12.75">
      <c r="A237" s="14" t="s">
        <v>377</v>
      </c>
      <c r="B237" s="15" t="s">
        <v>378</v>
      </c>
      <c r="C237" s="16">
        <v>0</v>
      </c>
      <c r="D237" s="17">
        <f t="shared" si="27"/>
        <v>0</v>
      </c>
      <c r="E237" s="16">
        <v>5400</v>
      </c>
      <c r="F237" s="17">
        <f t="shared" si="24"/>
        <v>0.0005987876413158239</v>
      </c>
      <c r="G237" s="16">
        <f t="shared" si="29"/>
        <v>5400</v>
      </c>
      <c r="H237" s="17">
        <f t="shared" si="30"/>
        <v>0.00044531203449571575</v>
      </c>
    </row>
    <row r="238" spans="1:8" ht="12.75">
      <c r="A238" s="14" t="s">
        <v>379</v>
      </c>
      <c r="B238" s="15" t="s">
        <v>380</v>
      </c>
      <c r="C238" s="16">
        <v>0</v>
      </c>
      <c r="D238" s="17">
        <f t="shared" si="27"/>
        <v>0</v>
      </c>
      <c r="E238" s="16">
        <v>175</v>
      </c>
      <c r="F238" s="17">
        <f t="shared" si="24"/>
        <v>1.9405155042642443E-05</v>
      </c>
      <c r="G238" s="16">
        <f t="shared" si="29"/>
        <v>175</v>
      </c>
      <c r="H238" s="17">
        <f t="shared" si="30"/>
        <v>1.4431408525324122E-05</v>
      </c>
    </row>
    <row r="239" spans="1:8" ht="12.75">
      <c r="A239" s="14" t="s">
        <v>381</v>
      </c>
      <c r="B239" s="15" t="s">
        <v>382</v>
      </c>
      <c r="C239" s="16">
        <v>500</v>
      </c>
      <c r="D239" s="17">
        <f t="shared" si="27"/>
        <v>0.0001608696743289965</v>
      </c>
      <c r="E239" s="16">
        <v>0</v>
      </c>
      <c r="F239" s="17">
        <f t="shared" si="24"/>
        <v>0</v>
      </c>
      <c r="G239" s="16">
        <f t="shared" si="29"/>
        <v>500</v>
      </c>
      <c r="H239" s="17">
        <f t="shared" si="30"/>
        <v>4.123259578664035E-05</v>
      </c>
    </row>
    <row r="240" spans="1:8" ht="12.75">
      <c r="A240" s="14" t="s">
        <v>383</v>
      </c>
      <c r="B240" s="15" t="s">
        <v>384</v>
      </c>
      <c r="C240" s="16">
        <v>500</v>
      </c>
      <c r="D240" s="17">
        <f t="shared" si="27"/>
        <v>0.0001608696743289965</v>
      </c>
      <c r="E240" s="16">
        <v>0</v>
      </c>
      <c r="F240" s="17">
        <f aca="true" t="shared" si="31" ref="F240:F261">E240/$E$285</f>
        <v>0</v>
      </c>
      <c r="G240" s="16">
        <f t="shared" si="29"/>
        <v>500</v>
      </c>
      <c r="H240" s="17">
        <f t="shared" si="30"/>
        <v>4.123259578664035E-05</v>
      </c>
    </row>
    <row r="241" spans="1:8" ht="12.75">
      <c r="A241" s="14" t="s">
        <v>385</v>
      </c>
      <c r="B241" s="15" t="s">
        <v>380</v>
      </c>
      <c r="C241" s="16">
        <v>0</v>
      </c>
      <c r="D241" s="17">
        <f t="shared" si="27"/>
        <v>0</v>
      </c>
      <c r="E241" s="16">
        <v>1200</v>
      </c>
      <c r="F241" s="17">
        <f t="shared" si="31"/>
        <v>0.00013306392029240532</v>
      </c>
      <c r="G241" s="16">
        <f t="shared" si="29"/>
        <v>1200</v>
      </c>
      <c r="H241" s="17">
        <f t="shared" si="30"/>
        <v>9.895822988793684E-05</v>
      </c>
    </row>
    <row r="242" spans="1:8" ht="12.75">
      <c r="A242" s="14" t="s">
        <v>386</v>
      </c>
      <c r="B242" s="15" t="s">
        <v>380</v>
      </c>
      <c r="C242" s="16">
        <v>0</v>
      </c>
      <c r="D242" s="17">
        <f t="shared" si="27"/>
        <v>0</v>
      </c>
      <c r="E242" s="16">
        <v>1200</v>
      </c>
      <c r="F242" s="17">
        <f t="shared" si="31"/>
        <v>0.00013306392029240532</v>
      </c>
      <c r="G242" s="16">
        <f t="shared" si="29"/>
        <v>1200</v>
      </c>
      <c r="H242" s="17">
        <f t="shared" si="30"/>
        <v>9.895822988793684E-05</v>
      </c>
    </row>
    <row r="243" spans="1:8" ht="12.75">
      <c r="A243" s="14" t="s">
        <v>387</v>
      </c>
      <c r="B243" s="15" t="s">
        <v>388</v>
      </c>
      <c r="C243" s="16">
        <v>300</v>
      </c>
      <c r="D243" s="17">
        <f t="shared" si="27"/>
        <v>9.65218045973979E-05</v>
      </c>
      <c r="E243" s="16">
        <v>0</v>
      </c>
      <c r="F243" s="17">
        <f t="shared" si="31"/>
        <v>0</v>
      </c>
      <c r="G243" s="16">
        <f t="shared" si="29"/>
        <v>300</v>
      </c>
      <c r="H243" s="17">
        <f t="shared" si="30"/>
        <v>2.473955747198421E-05</v>
      </c>
    </row>
    <row r="244" spans="1:8" ht="12.75">
      <c r="A244" s="14" t="s">
        <v>389</v>
      </c>
      <c r="B244" s="15" t="s">
        <v>388</v>
      </c>
      <c r="C244" s="16">
        <v>0</v>
      </c>
      <c r="D244" s="17">
        <f t="shared" si="27"/>
        <v>0</v>
      </c>
      <c r="E244" s="16">
        <v>0</v>
      </c>
      <c r="F244" s="17">
        <f t="shared" si="31"/>
        <v>0</v>
      </c>
      <c r="G244" s="16">
        <f t="shared" si="29"/>
        <v>0</v>
      </c>
      <c r="H244" s="17">
        <f t="shared" si="30"/>
        <v>0</v>
      </c>
    </row>
    <row r="245" spans="1:8" ht="12.75">
      <c r="A245" s="14" t="s">
        <v>390</v>
      </c>
      <c r="B245" s="15" t="s">
        <v>391</v>
      </c>
      <c r="C245" s="16">
        <v>800</v>
      </c>
      <c r="D245" s="17">
        <f t="shared" si="27"/>
        <v>0.0002573914789263944</v>
      </c>
      <c r="E245" s="16">
        <v>0</v>
      </c>
      <c r="F245" s="17">
        <f t="shared" si="31"/>
        <v>0</v>
      </c>
      <c r="G245" s="16">
        <f t="shared" si="29"/>
        <v>800</v>
      </c>
      <c r="H245" s="17">
        <f t="shared" si="30"/>
        <v>6.597215325862455E-05</v>
      </c>
    </row>
    <row r="246" spans="1:8" ht="12.75">
      <c r="A246" s="14" t="s">
        <v>392</v>
      </c>
      <c r="B246" s="15" t="s">
        <v>393</v>
      </c>
      <c r="C246" s="16">
        <v>150</v>
      </c>
      <c r="D246" s="17">
        <f t="shared" si="27"/>
        <v>4.826090229869895E-05</v>
      </c>
      <c r="E246" s="16">
        <v>0</v>
      </c>
      <c r="F246" s="17">
        <f t="shared" si="31"/>
        <v>0</v>
      </c>
      <c r="G246" s="16">
        <f t="shared" si="29"/>
        <v>150</v>
      </c>
      <c r="H246" s="17">
        <f t="shared" si="30"/>
        <v>1.2369778735992104E-05</v>
      </c>
    </row>
    <row r="247" spans="1:8" ht="12.75">
      <c r="A247" s="14" t="s">
        <v>394</v>
      </c>
      <c r="B247" s="15" t="s">
        <v>395</v>
      </c>
      <c r="C247" s="16">
        <v>500</v>
      </c>
      <c r="D247" s="17">
        <f t="shared" si="27"/>
        <v>0.0001608696743289965</v>
      </c>
      <c r="E247" s="16">
        <v>0</v>
      </c>
      <c r="F247" s="17">
        <f t="shared" si="31"/>
        <v>0</v>
      </c>
      <c r="G247" s="16">
        <f t="shared" si="29"/>
        <v>500</v>
      </c>
      <c r="H247" s="17">
        <f t="shared" si="30"/>
        <v>4.123259578664035E-05</v>
      </c>
    </row>
    <row r="248" spans="1:8" ht="12.75">
      <c r="A248" s="14" t="s">
        <v>396</v>
      </c>
      <c r="B248" s="15" t="s">
        <v>397</v>
      </c>
      <c r="C248" s="16">
        <v>87000</v>
      </c>
      <c r="D248" s="17">
        <f t="shared" si="27"/>
        <v>0.02799132333324539</v>
      </c>
      <c r="E248" s="16">
        <v>845000</v>
      </c>
      <c r="F248" s="17">
        <f t="shared" si="31"/>
        <v>0.09369917720590208</v>
      </c>
      <c r="G248" s="16">
        <f t="shared" si="29"/>
        <v>932000</v>
      </c>
      <c r="H248" s="17">
        <f t="shared" si="30"/>
        <v>0.07685755854629761</v>
      </c>
    </row>
    <row r="249" spans="1:8" ht="12.75">
      <c r="A249" s="14" t="s">
        <v>398</v>
      </c>
      <c r="B249" s="15" t="s">
        <v>397</v>
      </c>
      <c r="C249" s="16">
        <v>0</v>
      </c>
      <c r="D249" s="17">
        <f t="shared" si="27"/>
        <v>0</v>
      </c>
      <c r="E249" s="16">
        <v>17500</v>
      </c>
      <c r="F249" s="17">
        <f t="shared" si="31"/>
        <v>0.0019405155042642442</v>
      </c>
      <c r="G249" s="16">
        <f t="shared" si="29"/>
        <v>17500</v>
      </c>
      <c r="H249" s="17">
        <f t="shared" si="30"/>
        <v>0.0014431408525324122</v>
      </c>
    </row>
    <row r="250" spans="1:8" ht="12.75">
      <c r="A250" s="14" t="s">
        <v>399</v>
      </c>
      <c r="B250" s="15" t="s">
        <v>397</v>
      </c>
      <c r="C250" s="16">
        <v>92135</v>
      </c>
      <c r="D250" s="17">
        <f t="shared" si="27"/>
        <v>0.029643454888604186</v>
      </c>
      <c r="E250" s="16">
        <v>0</v>
      </c>
      <c r="F250" s="17">
        <f t="shared" si="31"/>
        <v>0</v>
      </c>
      <c r="G250" s="16">
        <f t="shared" si="29"/>
        <v>92135</v>
      </c>
      <c r="H250" s="17">
        <f t="shared" si="30"/>
        <v>0.007597930425604217</v>
      </c>
    </row>
    <row r="251" spans="1:8" ht="12.75">
      <c r="A251" s="14" t="s">
        <v>400</v>
      </c>
      <c r="B251" s="15" t="s">
        <v>397</v>
      </c>
      <c r="C251" s="16">
        <v>92134</v>
      </c>
      <c r="D251" s="17">
        <f t="shared" si="27"/>
        <v>0.029643133149255527</v>
      </c>
      <c r="E251" s="16">
        <v>0</v>
      </c>
      <c r="F251" s="17">
        <f t="shared" si="31"/>
        <v>0</v>
      </c>
      <c r="G251" s="16">
        <f t="shared" si="29"/>
        <v>92134</v>
      </c>
      <c r="H251" s="17">
        <f t="shared" si="30"/>
        <v>0.007597847960412644</v>
      </c>
    </row>
    <row r="252" spans="1:8" ht="12.75">
      <c r="A252" s="14" t="s">
        <v>401</v>
      </c>
      <c r="B252" s="15" t="s">
        <v>397</v>
      </c>
      <c r="C252" s="16">
        <v>0</v>
      </c>
      <c r="D252" s="17">
        <f t="shared" si="27"/>
        <v>0</v>
      </c>
      <c r="E252" s="16">
        <v>133300</v>
      </c>
      <c r="F252" s="17">
        <f t="shared" si="31"/>
        <v>0.014781183812481356</v>
      </c>
      <c r="G252" s="16">
        <f t="shared" si="29"/>
        <v>133300</v>
      </c>
      <c r="H252" s="17">
        <f t="shared" si="30"/>
        <v>0.010992610036718318</v>
      </c>
    </row>
    <row r="253" spans="1:8" ht="12.75">
      <c r="A253" s="14" t="s">
        <v>402</v>
      </c>
      <c r="B253" s="15" t="s">
        <v>397</v>
      </c>
      <c r="C253" s="16">
        <v>0</v>
      </c>
      <c r="D253" s="17">
        <f t="shared" si="27"/>
        <v>0</v>
      </c>
      <c r="E253" s="16">
        <v>147000</v>
      </c>
      <c r="F253" s="17">
        <f t="shared" si="31"/>
        <v>0.01630033023581965</v>
      </c>
      <c r="G253" s="16">
        <f t="shared" si="29"/>
        <v>147000</v>
      </c>
      <c r="H253" s="17">
        <f t="shared" si="30"/>
        <v>0.012122383161272263</v>
      </c>
    </row>
    <row r="254" spans="1:8" ht="12.75">
      <c r="A254" s="14" t="s">
        <v>403</v>
      </c>
      <c r="B254" s="15" t="s">
        <v>404</v>
      </c>
      <c r="C254" s="16">
        <v>2770</v>
      </c>
      <c r="D254" s="17">
        <f t="shared" si="27"/>
        <v>0.0008912179957826406</v>
      </c>
      <c r="E254" s="16">
        <v>0</v>
      </c>
      <c r="F254" s="17">
        <f t="shared" si="31"/>
        <v>0</v>
      </c>
      <c r="G254" s="16">
        <f t="shared" si="29"/>
        <v>2770</v>
      </c>
      <c r="H254" s="17">
        <f t="shared" si="30"/>
        <v>0.00022842858065798754</v>
      </c>
    </row>
    <row r="255" spans="1:8" ht="12.75">
      <c r="A255" s="14" t="s">
        <v>405</v>
      </c>
      <c r="B255" s="15" t="s">
        <v>406</v>
      </c>
      <c r="C255" s="16">
        <v>40000</v>
      </c>
      <c r="D255" s="17">
        <f t="shared" si="27"/>
        <v>0.012869573946319721</v>
      </c>
      <c r="E255" s="16">
        <v>0</v>
      </c>
      <c r="F255" s="17">
        <f t="shared" si="31"/>
        <v>0</v>
      </c>
      <c r="G255" s="16">
        <f t="shared" si="29"/>
        <v>40000</v>
      </c>
      <c r="H255" s="17">
        <f t="shared" si="30"/>
        <v>0.003298607662931228</v>
      </c>
    </row>
    <row r="256" spans="1:8" ht="12.75">
      <c r="A256" s="14" t="s">
        <v>407</v>
      </c>
      <c r="B256" s="15" t="s">
        <v>406</v>
      </c>
      <c r="C256" s="16">
        <v>5000</v>
      </c>
      <c r="D256" s="17">
        <f t="shared" si="27"/>
        <v>0.0016086967432899651</v>
      </c>
      <c r="E256" s="16">
        <v>0</v>
      </c>
      <c r="F256" s="17">
        <f t="shared" si="31"/>
        <v>0</v>
      </c>
      <c r="G256" s="16">
        <f t="shared" si="29"/>
        <v>5000</v>
      </c>
      <c r="H256" s="17">
        <f t="shared" si="30"/>
        <v>0.0004123259578664035</v>
      </c>
    </row>
    <row r="257" spans="1:8" ht="12.75">
      <c r="A257" s="14" t="s">
        <v>408</v>
      </c>
      <c r="B257" s="15" t="s">
        <v>409</v>
      </c>
      <c r="C257" s="16">
        <v>0</v>
      </c>
      <c r="D257" s="17">
        <f t="shared" si="27"/>
        <v>0</v>
      </c>
      <c r="E257" s="16">
        <v>750</v>
      </c>
      <c r="F257" s="17">
        <f t="shared" si="31"/>
        <v>8.316495018275333E-05</v>
      </c>
      <c r="G257" s="16">
        <f t="shared" si="29"/>
        <v>750</v>
      </c>
      <c r="H257" s="17">
        <f t="shared" si="30"/>
        <v>6.184889367996053E-05</v>
      </c>
    </row>
    <row r="258" spans="1:8" ht="12.75">
      <c r="A258" s="14" t="s">
        <v>410</v>
      </c>
      <c r="B258" s="15" t="s">
        <v>409</v>
      </c>
      <c r="C258" s="16">
        <v>0</v>
      </c>
      <c r="D258" s="17">
        <f t="shared" si="27"/>
        <v>0</v>
      </c>
      <c r="E258" s="16">
        <v>125</v>
      </c>
      <c r="F258" s="17">
        <f t="shared" si="31"/>
        <v>1.3860825030458888E-05</v>
      </c>
      <c r="G258" s="16">
        <f t="shared" si="29"/>
        <v>125</v>
      </c>
      <c r="H258" s="17">
        <f t="shared" si="30"/>
        <v>1.0308148946660087E-05</v>
      </c>
    </row>
    <row r="259" spans="1:8" ht="12.75">
      <c r="A259" s="14" t="s">
        <v>411</v>
      </c>
      <c r="B259" s="15" t="s">
        <v>409</v>
      </c>
      <c r="C259" s="16">
        <v>0</v>
      </c>
      <c r="D259" s="17">
        <f t="shared" si="27"/>
        <v>0</v>
      </c>
      <c r="E259" s="16">
        <v>75</v>
      </c>
      <c r="F259" s="17">
        <f t="shared" si="31"/>
        <v>8.316495018275333E-06</v>
      </c>
      <c r="G259" s="16">
        <f t="shared" si="29"/>
        <v>75</v>
      </c>
      <c r="H259" s="17">
        <f t="shared" si="30"/>
        <v>6.184889367996052E-06</v>
      </c>
    </row>
    <row r="260" spans="1:8" ht="12.75">
      <c r="A260" s="14" t="s">
        <v>412</v>
      </c>
      <c r="B260" s="15" t="s">
        <v>413</v>
      </c>
      <c r="C260" s="16">
        <v>0</v>
      </c>
      <c r="D260" s="17">
        <f t="shared" si="27"/>
        <v>0</v>
      </c>
      <c r="E260" s="16">
        <v>40000</v>
      </c>
      <c r="F260" s="17">
        <f t="shared" si="31"/>
        <v>0.004435464009746844</v>
      </c>
      <c r="G260" s="16">
        <f t="shared" si="29"/>
        <v>40000</v>
      </c>
      <c r="H260" s="17">
        <f t="shared" si="30"/>
        <v>0.003298607662931228</v>
      </c>
    </row>
    <row r="261" spans="2:8" ht="12.75">
      <c r="B261" s="19" t="s">
        <v>414</v>
      </c>
      <c r="C261" s="20">
        <f>SUM(C219:C260)</f>
        <v>465785</v>
      </c>
      <c r="D261" s="21">
        <f t="shared" si="27"/>
        <v>0.14986136251466328</v>
      </c>
      <c r="E261" s="20">
        <f>SUM(E219:E260)</f>
        <v>1886377</v>
      </c>
      <c r="F261" s="21">
        <f t="shared" si="31"/>
        <v>0.20917393230785555</v>
      </c>
      <c r="G261" s="20">
        <f>SUM(G219:G260)</f>
        <v>2352162</v>
      </c>
      <c r="H261" s="21">
        <f t="shared" si="30"/>
        <v>0.19397148994139107</v>
      </c>
    </row>
    <row r="262" spans="1:8" s="6" customFormat="1" ht="12.75">
      <c r="A262" s="10" t="s">
        <v>415</v>
      </c>
      <c r="B262" s="11"/>
      <c r="C262" s="12"/>
      <c r="D262" s="12"/>
      <c r="E262" s="12"/>
      <c r="F262" s="12"/>
      <c r="G262" s="62"/>
      <c r="H262" s="13"/>
    </row>
    <row r="263" spans="1:8" ht="12.75">
      <c r="A263" s="14" t="s">
        <v>416</v>
      </c>
      <c r="B263" s="15" t="s">
        <v>417</v>
      </c>
      <c r="C263" s="16">
        <v>0</v>
      </c>
      <c r="D263" s="17">
        <f t="shared" si="27"/>
        <v>0</v>
      </c>
      <c r="E263" s="16">
        <v>35925</v>
      </c>
      <c r="F263" s="17">
        <f aca="true" t="shared" si="32" ref="F263:F285">E263/$E$285</f>
        <v>0.003983601113753884</v>
      </c>
      <c r="G263" s="16">
        <f>SUM(C263,E263)</f>
        <v>35925</v>
      </c>
      <c r="H263" s="17">
        <f t="shared" si="30"/>
        <v>0.002962562007270109</v>
      </c>
    </row>
    <row r="264" spans="1:8" ht="12.75">
      <c r="A264" s="14" t="s">
        <v>418</v>
      </c>
      <c r="B264" s="15" t="s">
        <v>419</v>
      </c>
      <c r="C264" s="16">
        <v>32189</v>
      </c>
      <c r="D264" s="17">
        <f t="shared" si="27"/>
        <v>0.010356467893952137</v>
      </c>
      <c r="E264" s="16">
        <v>0</v>
      </c>
      <c r="F264" s="17">
        <f t="shared" si="32"/>
        <v>0</v>
      </c>
      <c r="G264" s="16">
        <f aca="true" t="shared" si="33" ref="G264:G276">SUM(C264,E264)</f>
        <v>32189</v>
      </c>
      <c r="H264" s="17">
        <f t="shared" si="30"/>
        <v>0.0026544720515523324</v>
      </c>
    </row>
    <row r="265" spans="1:8" ht="12.75">
      <c r="A265" s="14" t="s">
        <v>420</v>
      </c>
      <c r="B265" s="15" t="s">
        <v>421</v>
      </c>
      <c r="C265" s="16">
        <v>0</v>
      </c>
      <c r="D265" s="17">
        <f t="shared" si="27"/>
        <v>0</v>
      </c>
      <c r="E265" s="16">
        <v>120000</v>
      </c>
      <c r="F265" s="17">
        <f t="shared" si="32"/>
        <v>0.013306392029240532</v>
      </c>
      <c r="G265" s="16">
        <f t="shared" si="33"/>
        <v>120000</v>
      </c>
      <c r="H265" s="17">
        <f t="shared" si="30"/>
        <v>0.009895822988793684</v>
      </c>
    </row>
    <row r="266" spans="1:8" ht="12.75">
      <c r="A266" s="14" t="s">
        <v>422</v>
      </c>
      <c r="B266" s="15" t="s">
        <v>423</v>
      </c>
      <c r="C266" s="16">
        <v>0</v>
      </c>
      <c r="D266" s="17">
        <f t="shared" si="27"/>
        <v>0</v>
      </c>
      <c r="E266" s="16">
        <v>0</v>
      </c>
      <c r="F266" s="17">
        <f t="shared" si="32"/>
        <v>0</v>
      </c>
      <c r="G266" s="16">
        <f t="shared" si="33"/>
        <v>0</v>
      </c>
      <c r="H266" s="17">
        <f t="shared" si="30"/>
        <v>0</v>
      </c>
    </row>
    <row r="267" spans="1:8" ht="12.75">
      <c r="A267" s="14" t="s">
        <v>424</v>
      </c>
      <c r="B267" s="15" t="s">
        <v>425</v>
      </c>
      <c r="C267" s="16">
        <v>0</v>
      </c>
      <c r="D267" s="17">
        <f t="shared" si="27"/>
        <v>0</v>
      </c>
      <c r="E267" s="16">
        <v>0</v>
      </c>
      <c r="F267" s="17">
        <f t="shared" si="32"/>
        <v>0</v>
      </c>
      <c r="G267" s="16">
        <f t="shared" si="33"/>
        <v>0</v>
      </c>
      <c r="H267" s="17">
        <f t="shared" si="30"/>
        <v>0</v>
      </c>
    </row>
    <row r="268" spans="1:8" ht="12.75">
      <c r="A268" s="14" t="s">
        <v>426</v>
      </c>
      <c r="B268" s="15" t="s">
        <v>427</v>
      </c>
      <c r="C268" s="16">
        <v>0</v>
      </c>
      <c r="D268" s="17">
        <f t="shared" si="27"/>
        <v>0</v>
      </c>
      <c r="E268" s="16">
        <v>28453</v>
      </c>
      <c r="F268" s="17">
        <f t="shared" si="32"/>
        <v>0.0031550564367331738</v>
      </c>
      <c r="G268" s="16">
        <f t="shared" si="33"/>
        <v>28453</v>
      </c>
      <c r="H268" s="17">
        <f t="shared" si="30"/>
        <v>0.0023463820958345557</v>
      </c>
    </row>
    <row r="269" spans="1:8" ht="12.75">
      <c r="A269" s="14" t="s">
        <v>428</v>
      </c>
      <c r="B269" s="15" t="s">
        <v>429</v>
      </c>
      <c r="C269" s="16">
        <v>0</v>
      </c>
      <c r="D269" s="17">
        <f t="shared" si="27"/>
        <v>0</v>
      </c>
      <c r="E269" s="16">
        <v>155244</v>
      </c>
      <c r="F269" s="17">
        <f t="shared" si="32"/>
        <v>0.017214479368228477</v>
      </c>
      <c r="G269" s="16">
        <f t="shared" si="33"/>
        <v>155244</v>
      </c>
      <c r="H269" s="17">
        <f t="shared" si="30"/>
        <v>0.012802226200602389</v>
      </c>
    </row>
    <row r="270" spans="1:8" ht="12.75">
      <c r="A270" s="14" t="s">
        <v>430</v>
      </c>
      <c r="B270" s="15" t="s">
        <v>421</v>
      </c>
      <c r="C270" s="16">
        <v>0</v>
      </c>
      <c r="D270" s="17">
        <f t="shared" si="27"/>
        <v>0</v>
      </c>
      <c r="E270" s="16">
        <v>250000</v>
      </c>
      <c r="F270" s="17">
        <f t="shared" si="32"/>
        <v>0.027721650060917775</v>
      </c>
      <c r="G270" s="16">
        <f t="shared" si="33"/>
        <v>250000</v>
      </c>
      <c r="H270" s="17">
        <f t="shared" si="30"/>
        <v>0.020616297893320173</v>
      </c>
    </row>
    <row r="271" spans="1:8" ht="12.75">
      <c r="A271" s="14" t="s">
        <v>431</v>
      </c>
      <c r="B271" s="15" t="s">
        <v>432</v>
      </c>
      <c r="C271" s="16">
        <v>0</v>
      </c>
      <c r="D271" s="17">
        <f t="shared" si="27"/>
        <v>0</v>
      </c>
      <c r="E271" s="16">
        <v>37000</v>
      </c>
      <c r="F271" s="17">
        <f t="shared" si="32"/>
        <v>0.0041028042090158305</v>
      </c>
      <c r="G271" s="16">
        <f t="shared" si="33"/>
        <v>37000</v>
      </c>
      <c r="H271" s="17">
        <f t="shared" si="30"/>
        <v>0.003051212088211386</v>
      </c>
    </row>
    <row r="272" spans="1:8" ht="12.75">
      <c r="A272" s="14" t="s">
        <v>433</v>
      </c>
      <c r="B272" s="15" t="s">
        <v>425</v>
      </c>
      <c r="C272" s="16">
        <v>1000</v>
      </c>
      <c r="D272" s="17">
        <f aca="true" t="shared" si="34" ref="D272:D277">C272/$C$285</f>
        <v>0.000321739348657993</v>
      </c>
      <c r="E272" s="16">
        <v>0</v>
      </c>
      <c r="F272" s="17">
        <f t="shared" si="32"/>
        <v>0</v>
      </c>
      <c r="G272" s="16">
        <f t="shared" si="33"/>
        <v>1000</v>
      </c>
      <c r="H272" s="17">
        <f t="shared" si="30"/>
        <v>8.24651915732807E-05</v>
      </c>
    </row>
    <row r="273" spans="1:8" ht="12.75">
      <c r="A273" s="14" t="s">
        <v>434</v>
      </c>
      <c r="B273" s="15" t="s">
        <v>435</v>
      </c>
      <c r="C273" s="16">
        <v>0</v>
      </c>
      <c r="D273" s="17">
        <f t="shared" si="34"/>
        <v>0</v>
      </c>
      <c r="E273" s="16">
        <v>13116</v>
      </c>
      <c r="F273" s="17">
        <f t="shared" si="32"/>
        <v>0.00145438864879599</v>
      </c>
      <c r="G273" s="16">
        <f t="shared" si="33"/>
        <v>13116</v>
      </c>
      <c r="H273" s="17">
        <f t="shared" si="30"/>
        <v>0.0010816134526751497</v>
      </c>
    </row>
    <row r="274" spans="1:8" ht="12.75">
      <c r="A274" s="14" t="s">
        <v>436</v>
      </c>
      <c r="B274" s="15" t="s">
        <v>437</v>
      </c>
      <c r="C274" s="16">
        <v>0</v>
      </c>
      <c r="D274" s="17">
        <f t="shared" si="34"/>
        <v>0</v>
      </c>
      <c r="E274" s="16">
        <v>161372</v>
      </c>
      <c r="F274" s="17">
        <f t="shared" si="32"/>
        <v>0.017893992454521692</v>
      </c>
      <c r="G274" s="16">
        <f t="shared" si="33"/>
        <v>161372</v>
      </c>
      <c r="H274" s="17">
        <f t="shared" si="30"/>
        <v>0.013307572894563453</v>
      </c>
    </row>
    <row r="275" spans="1:8" ht="12.75">
      <c r="A275" s="14" t="s">
        <v>438</v>
      </c>
      <c r="B275" s="15" t="s">
        <v>439</v>
      </c>
      <c r="C275" s="16">
        <v>0</v>
      </c>
      <c r="D275" s="17">
        <f t="shared" si="34"/>
        <v>0</v>
      </c>
      <c r="E275" s="16">
        <v>14288</v>
      </c>
      <c r="F275" s="17">
        <f t="shared" si="32"/>
        <v>0.0015843477442815726</v>
      </c>
      <c r="G275" s="16">
        <f t="shared" si="33"/>
        <v>14288</v>
      </c>
      <c r="H275" s="17">
        <f t="shared" si="30"/>
        <v>0.0011782626571990346</v>
      </c>
    </row>
    <row r="276" spans="1:8" ht="12.75">
      <c r="A276" s="14" t="s">
        <v>440</v>
      </c>
      <c r="B276" s="15" t="s">
        <v>441</v>
      </c>
      <c r="C276" s="16">
        <v>4155</v>
      </c>
      <c r="D276" s="17">
        <f t="shared" si="34"/>
        <v>0.001336826993673961</v>
      </c>
      <c r="E276" s="16">
        <v>0</v>
      </c>
      <c r="F276" s="17">
        <f t="shared" si="32"/>
        <v>0</v>
      </c>
      <c r="G276" s="16">
        <f t="shared" si="33"/>
        <v>4155</v>
      </c>
      <c r="H276" s="17">
        <f t="shared" si="30"/>
        <v>0.0003426428709869813</v>
      </c>
    </row>
    <row r="277" spans="2:8" ht="12.75">
      <c r="B277" s="19" t="s">
        <v>442</v>
      </c>
      <c r="C277" s="20">
        <f>SUM(C263:C276)</f>
        <v>37344</v>
      </c>
      <c r="D277" s="21">
        <f t="shared" si="34"/>
        <v>0.01201503423628409</v>
      </c>
      <c r="E277" s="20">
        <f>SUM(E263:E276)</f>
        <v>815398</v>
      </c>
      <c r="F277" s="21">
        <f t="shared" si="32"/>
        <v>0.09041671206548893</v>
      </c>
      <c r="G277" s="20">
        <f>SUM(G263:G276)</f>
        <v>852742</v>
      </c>
      <c r="H277" s="21">
        <f t="shared" si="30"/>
        <v>0.07032153239258253</v>
      </c>
    </row>
    <row r="278" spans="1:8" s="6" customFormat="1" ht="12.75">
      <c r="A278" s="10" t="s">
        <v>443</v>
      </c>
      <c r="B278" s="11"/>
      <c r="C278" s="12"/>
      <c r="D278" s="12"/>
      <c r="E278" s="12"/>
      <c r="F278" s="12"/>
      <c r="G278" s="62"/>
      <c r="H278" s="13"/>
    </row>
    <row r="279" spans="1:8" ht="12.75">
      <c r="A279" s="14" t="s">
        <v>444</v>
      </c>
      <c r="B279" s="15" t="s">
        <v>445</v>
      </c>
      <c r="C279" s="16">
        <v>0</v>
      </c>
      <c r="D279" s="17">
        <f aca="true" t="shared" si="35" ref="D279:D285">C279/$C$285</f>
        <v>0</v>
      </c>
      <c r="E279" s="16">
        <v>8000</v>
      </c>
      <c r="F279" s="17">
        <f t="shared" si="32"/>
        <v>0.0008870928019493688</v>
      </c>
      <c r="G279" s="16">
        <f>SUM(C279:E279)</f>
        <v>8000</v>
      </c>
      <c r="H279" s="17">
        <f t="shared" si="30"/>
        <v>0.0006597215325862456</v>
      </c>
    </row>
    <row r="280" spans="1:8" ht="12.75">
      <c r="A280" s="14" t="s">
        <v>446</v>
      </c>
      <c r="B280" s="15" t="s">
        <v>447</v>
      </c>
      <c r="C280" s="16">
        <v>0</v>
      </c>
      <c r="D280" s="17">
        <f t="shared" si="35"/>
        <v>0</v>
      </c>
      <c r="E280" s="16">
        <v>100000</v>
      </c>
      <c r="F280" s="17">
        <f t="shared" si="32"/>
        <v>0.01108866002436711</v>
      </c>
      <c r="G280" s="16">
        <f>SUM(C280:E280)</f>
        <v>100000</v>
      </c>
      <c r="H280" s="17">
        <f t="shared" si="30"/>
        <v>0.00824651915732807</v>
      </c>
    </row>
    <row r="281" spans="1:8" ht="12.75">
      <c r="A281" s="14" t="s">
        <v>448</v>
      </c>
      <c r="B281" s="15" t="s">
        <v>449</v>
      </c>
      <c r="C281" s="16">
        <v>14000</v>
      </c>
      <c r="D281" s="17">
        <f t="shared" si="35"/>
        <v>0.004504350881211902</v>
      </c>
      <c r="E281" s="16">
        <v>0</v>
      </c>
      <c r="F281" s="17">
        <f t="shared" si="32"/>
        <v>0</v>
      </c>
      <c r="G281" s="16">
        <f>SUM(C281:E281)</f>
        <v>14000.004504350882</v>
      </c>
      <c r="H281" s="17">
        <f t="shared" si="30"/>
        <v>0.001154513053478088</v>
      </c>
    </row>
    <row r="282" spans="1:8" ht="12.75">
      <c r="A282" s="14" t="s">
        <v>450</v>
      </c>
      <c r="B282" s="15" t="s">
        <v>451</v>
      </c>
      <c r="C282" s="16">
        <v>0</v>
      </c>
      <c r="D282" s="17">
        <f t="shared" si="35"/>
        <v>0</v>
      </c>
      <c r="E282" s="16">
        <v>10000</v>
      </c>
      <c r="F282" s="17">
        <f t="shared" si="32"/>
        <v>0.001108866002436711</v>
      </c>
      <c r="G282" s="16">
        <f>SUM(C282:E282)</f>
        <v>10000</v>
      </c>
      <c r="H282" s="17">
        <f t="shared" si="30"/>
        <v>0.000824651915732807</v>
      </c>
    </row>
    <row r="283" spans="1:8" ht="12.75">
      <c r="A283" s="24"/>
      <c r="B283" s="15" t="s">
        <v>452</v>
      </c>
      <c r="C283" s="16">
        <v>0</v>
      </c>
      <c r="D283" s="17">
        <f t="shared" si="35"/>
        <v>0</v>
      </c>
      <c r="E283" s="16">
        <v>4000</v>
      </c>
      <c r="F283" s="17">
        <f t="shared" si="32"/>
        <v>0.0004435464009746844</v>
      </c>
      <c r="G283" s="16">
        <f>SUM(C283:E283)</f>
        <v>4000</v>
      </c>
      <c r="H283" s="17">
        <f t="shared" si="30"/>
        <v>0.0003298607662931228</v>
      </c>
    </row>
    <row r="284" spans="2:8" ht="12.75">
      <c r="B284" s="19" t="s">
        <v>453</v>
      </c>
      <c r="C284" s="20">
        <f>SUM(C279:C283)</f>
        <v>14000</v>
      </c>
      <c r="D284" s="17">
        <f t="shared" si="35"/>
        <v>0.004504350881211902</v>
      </c>
      <c r="E284" s="20">
        <f>SUM(E279:E283)</f>
        <v>122000</v>
      </c>
      <c r="F284" s="17">
        <f t="shared" si="32"/>
        <v>0.013528165229727874</v>
      </c>
      <c r="G284" s="20">
        <f>SUM(G279:G283)</f>
        <v>136000.0045043509</v>
      </c>
      <c r="H284" s="17">
        <f t="shared" si="30"/>
        <v>0.011215266425418334</v>
      </c>
    </row>
    <row r="285" spans="1:8" s="6" customFormat="1" ht="12.75">
      <c r="A285" s="27"/>
      <c r="B285" s="28" t="s">
        <v>454</v>
      </c>
      <c r="C285" s="29">
        <f>SUM(C284,C277,C261,C217,C214,C209,C206,C193,C186,C174,C165,C154,C138,C128,C124,C97,C92,C87,C83,C77,C71,C65,C55,C38,C30,C20,C12:C12,C6)</f>
        <v>3108106</v>
      </c>
      <c r="D285" s="30">
        <f t="shared" si="35"/>
        <v>1</v>
      </c>
      <c r="E285" s="29">
        <f>SUM(E284,E277,E261,E217,E214,E209,E206,E193,E186,E174,E165,E154,E138,E128,E124,E97,E92,E87,E83,E77,E71,E65,E55,E38,E30,E20,E12:E12,E6)</f>
        <v>9018222.2</v>
      </c>
      <c r="F285" s="30">
        <f t="shared" si="32"/>
        <v>1</v>
      </c>
      <c r="G285" s="29">
        <f>SUM(G284,G277,G261,G217,G214,G209,G206,G193,G186,G174,G165,G154,G138,G128,G124,G97,G92,G87,G83,G77,G71,G65,G55,G38,G30,G20,G12:G12,G6)</f>
        <v>12126328.465645704</v>
      </c>
      <c r="H285" s="30">
        <f>G285/$G$285</f>
        <v>1</v>
      </c>
    </row>
    <row r="286" spans="1:7" s="6" customFormat="1" ht="21" customHeight="1">
      <c r="A286" s="31" t="s">
        <v>455</v>
      </c>
      <c r="B286" s="32"/>
      <c r="C286" s="33"/>
      <c r="D286" s="33"/>
      <c r="E286" s="33"/>
      <c r="F286" s="33"/>
      <c r="G286" s="63"/>
    </row>
    <row r="287" spans="1:8" s="6" customFormat="1" ht="12.75">
      <c r="A287" s="10" t="s">
        <v>456</v>
      </c>
      <c r="B287" s="11"/>
      <c r="C287" s="12"/>
      <c r="D287" s="12"/>
      <c r="E287" s="12"/>
      <c r="F287" s="12"/>
      <c r="G287" s="62"/>
      <c r="H287" s="13"/>
    </row>
    <row r="288" spans="1:8" ht="12.75">
      <c r="A288" s="14" t="s">
        <v>458</v>
      </c>
      <c r="B288" s="15" t="s">
        <v>459</v>
      </c>
      <c r="C288" s="16">
        <v>360805</v>
      </c>
      <c r="D288" s="64">
        <f>C288/$C$418</f>
        <v>0.11608516569254716</v>
      </c>
      <c r="E288" s="16">
        <v>2666664</v>
      </c>
      <c r="F288" s="64">
        <f>E288/$E$418</f>
        <v>0.2956067436094839</v>
      </c>
      <c r="G288" s="16">
        <f>SUM(C288,E288)</f>
        <v>3027469</v>
      </c>
      <c r="H288" s="64">
        <f>G288/$G$418</f>
        <v>0.24960394539964298</v>
      </c>
    </row>
    <row r="289" spans="1:8" ht="12.75">
      <c r="A289" s="14" t="s">
        <v>1749</v>
      </c>
      <c r="B289" s="15" t="s">
        <v>459</v>
      </c>
      <c r="C289" s="16">
        <v>726925</v>
      </c>
      <c r="D289" s="64">
        <f aca="true" t="shared" si="36" ref="D289:D297">C289/$C$418</f>
        <v>0.23388037602321157</v>
      </c>
      <c r="E289" s="16">
        <v>0</v>
      </c>
      <c r="F289" s="64">
        <f aca="true" t="shared" si="37" ref="F289:F297">E289/$E$418</f>
        <v>0</v>
      </c>
      <c r="G289" s="16">
        <f aca="true" t="shared" si="38" ref="G289:G296">SUM(C289,E289)</f>
        <v>726925</v>
      </c>
      <c r="H289" s="64">
        <f aca="true" t="shared" si="39" ref="H289:H297">G289/$G$418</f>
        <v>0.05993235537990165</v>
      </c>
    </row>
    <row r="290" spans="1:8" ht="12.75">
      <c r="A290" s="14" t="s">
        <v>1750</v>
      </c>
      <c r="B290" s="15" t="s">
        <v>459</v>
      </c>
      <c r="C290" s="16">
        <v>58124</v>
      </c>
      <c r="D290" s="64">
        <f t="shared" si="36"/>
        <v>0.018700777901397184</v>
      </c>
      <c r="E290" s="16">
        <v>0</v>
      </c>
      <c r="F290" s="64">
        <f t="shared" si="37"/>
        <v>0</v>
      </c>
      <c r="G290" s="16">
        <f t="shared" si="38"/>
        <v>58124</v>
      </c>
      <c r="H290" s="64">
        <f t="shared" si="39"/>
        <v>0.004792115038142042</v>
      </c>
    </row>
    <row r="291" spans="1:8" ht="12.75">
      <c r="A291" s="14" t="s">
        <v>1753</v>
      </c>
      <c r="B291" s="1" t="s">
        <v>459</v>
      </c>
      <c r="C291" s="16">
        <v>196440</v>
      </c>
      <c r="D291" s="64">
        <f t="shared" si="36"/>
        <v>0.06320247765037615</v>
      </c>
      <c r="E291" s="16">
        <v>0</v>
      </c>
      <c r="F291" s="64">
        <f t="shared" si="37"/>
        <v>0</v>
      </c>
      <c r="G291" s="16">
        <f t="shared" si="38"/>
        <v>196440</v>
      </c>
      <c r="H291" s="64">
        <f t="shared" si="39"/>
        <v>0.01619577245359271</v>
      </c>
    </row>
    <row r="292" spans="1:8" ht="12.75">
      <c r="A292" s="14" t="s">
        <v>1754</v>
      </c>
      <c r="B292" s="1" t="s">
        <v>459</v>
      </c>
      <c r="C292" s="16">
        <v>2900</v>
      </c>
      <c r="D292" s="64">
        <f t="shared" si="36"/>
        <v>0.0009330441111081797</v>
      </c>
      <c r="E292" s="16">
        <v>0</v>
      </c>
      <c r="F292" s="64">
        <f t="shared" si="37"/>
        <v>0</v>
      </c>
      <c r="G292" s="16">
        <f t="shared" si="38"/>
        <v>2900</v>
      </c>
      <c r="H292" s="64">
        <f t="shared" si="39"/>
        <v>0.0002390945841754167</v>
      </c>
    </row>
    <row r="293" spans="1:8" ht="12.75">
      <c r="A293" s="14" t="s">
        <v>1751</v>
      </c>
      <c r="B293" s="15" t="s">
        <v>459</v>
      </c>
      <c r="C293" s="16">
        <v>21868.75</v>
      </c>
      <c r="D293" s="64">
        <f t="shared" si="36"/>
        <v>0.007036037380964484</v>
      </c>
      <c r="E293" s="16">
        <v>0</v>
      </c>
      <c r="F293" s="64">
        <f t="shared" si="37"/>
        <v>0</v>
      </c>
      <c r="G293" s="16">
        <f t="shared" si="38"/>
        <v>21868.75</v>
      </c>
      <c r="H293" s="64">
        <f t="shared" si="39"/>
        <v>0.001802999892305567</v>
      </c>
    </row>
    <row r="294" spans="1:8" ht="12.75">
      <c r="A294" s="14" t="s">
        <v>1752</v>
      </c>
      <c r="B294" s="15" t="s">
        <v>459</v>
      </c>
      <c r="C294" s="16">
        <v>21094.5</v>
      </c>
      <c r="D294" s="64">
        <f t="shared" si="36"/>
        <v>0.006786930690266034</v>
      </c>
      <c r="E294" s="16">
        <v>0</v>
      </c>
      <c r="F294" s="64">
        <f t="shared" si="37"/>
        <v>0</v>
      </c>
      <c r="G294" s="16">
        <f t="shared" si="38"/>
        <v>21094.5</v>
      </c>
      <c r="H294" s="64">
        <f t="shared" si="39"/>
        <v>0.0017391657606511475</v>
      </c>
    </row>
    <row r="295" spans="1:8" ht="12.75">
      <c r="A295" s="14" t="s">
        <v>460</v>
      </c>
      <c r="B295" s="15" t="s">
        <v>461</v>
      </c>
      <c r="C295" s="16">
        <v>685</v>
      </c>
      <c r="D295" s="64">
        <f t="shared" si="36"/>
        <v>0.0002203914538307252</v>
      </c>
      <c r="E295" s="16">
        <v>7000</v>
      </c>
      <c r="F295" s="64">
        <f t="shared" si="37"/>
        <v>0.0007759684779433732</v>
      </c>
      <c r="G295" s="16">
        <f t="shared" si="38"/>
        <v>7685</v>
      </c>
      <c r="H295" s="64">
        <f t="shared" si="39"/>
        <v>0.0006336006480648543</v>
      </c>
    </row>
    <row r="296" spans="1:8" ht="12.75">
      <c r="A296" s="14" t="s">
        <v>462</v>
      </c>
      <c r="B296" s="15" t="s">
        <v>463</v>
      </c>
      <c r="C296" s="16">
        <v>0</v>
      </c>
      <c r="D296" s="64">
        <f t="shared" si="36"/>
        <v>0</v>
      </c>
      <c r="E296" s="16">
        <v>25000</v>
      </c>
      <c r="F296" s="64">
        <f t="shared" si="37"/>
        <v>0.002771315992654904</v>
      </c>
      <c r="G296" s="16">
        <f t="shared" si="38"/>
        <v>25000</v>
      </c>
      <c r="H296" s="64">
        <f t="shared" si="39"/>
        <v>0.002061160208408765</v>
      </c>
    </row>
    <row r="297" spans="2:8" ht="12.75">
      <c r="B297" s="19" t="s">
        <v>464</v>
      </c>
      <c r="C297" s="20">
        <f>SUM(C288:C296)</f>
        <v>1388842.25</v>
      </c>
      <c r="D297" s="65">
        <f t="shared" si="36"/>
        <v>0.4468452009037015</v>
      </c>
      <c r="E297" s="20">
        <f>SUM(E288:E296)</f>
        <v>2698664</v>
      </c>
      <c r="F297" s="65">
        <f t="shared" si="37"/>
        <v>0.2991540280800822</v>
      </c>
      <c r="G297" s="20">
        <f>SUM(G288:G296)</f>
        <v>4087506.25</v>
      </c>
      <c r="H297" s="65">
        <f t="shared" si="39"/>
        <v>0.3370002093648851</v>
      </c>
    </row>
    <row r="298" spans="1:8" s="6" customFormat="1" ht="12.75">
      <c r="A298" s="10" t="s">
        <v>465</v>
      </c>
      <c r="B298" s="11"/>
      <c r="C298" s="12"/>
      <c r="D298" s="12"/>
      <c r="E298" s="12"/>
      <c r="F298" s="12"/>
      <c r="G298" s="62"/>
      <c r="H298" s="13"/>
    </row>
    <row r="299" spans="1:8" ht="12.75">
      <c r="A299" s="14" t="s">
        <v>466</v>
      </c>
      <c r="B299" s="15" t="s">
        <v>467</v>
      </c>
      <c r="C299" s="16">
        <v>0</v>
      </c>
      <c r="D299" s="64">
        <f>C299/$C$418</f>
        <v>0</v>
      </c>
      <c r="E299" s="16">
        <v>1125000</v>
      </c>
      <c r="F299" s="64">
        <f>E299/$E$418</f>
        <v>0.12470921966947068</v>
      </c>
      <c r="G299" s="16">
        <f>SUM(C299,E299)</f>
        <v>1125000</v>
      </c>
      <c r="H299" s="64">
        <f>G299/$G$418</f>
        <v>0.09275220937839442</v>
      </c>
    </row>
    <row r="300" spans="1:8" ht="12.75">
      <c r="A300" s="14" t="s">
        <v>468</v>
      </c>
      <c r="B300" s="15" t="s">
        <v>469</v>
      </c>
      <c r="C300" s="16">
        <v>543200</v>
      </c>
      <c r="D300" s="64">
        <f>C300/$C$418</f>
        <v>0.1747688141910218</v>
      </c>
      <c r="E300" s="16">
        <v>0</v>
      </c>
      <c r="F300" s="64">
        <f aca="true" t="shared" si="40" ref="F300:F308">E300/$E$418</f>
        <v>0</v>
      </c>
      <c r="G300" s="16">
        <f>SUM(C300,E300)</f>
        <v>543200</v>
      </c>
      <c r="H300" s="64">
        <f>G300/$G$418</f>
        <v>0.04478488900830564</v>
      </c>
    </row>
    <row r="301" spans="1:8" ht="12.75">
      <c r="A301" s="14" t="s">
        <v>470</v>
      </c>
      <c r="B301" s="15" t="s">
        <v>471</v>
      </c>
      <c r="C301" s="16">
        <v>0</v>
      </c>
      <c r="D301" s="64">
        <f>C301/$C$418</f>
        <v>0</v>
      </c>
      <c r="E301" s="16">
        <v>130000</v>
      </c>
      <c r="F301" s="64">
        <f t="shared" si="40"/>
        <v>0.0144108431618055</v>
      </c>
      <c r="G301" s="16">
        <f>SUM(C301,E301)</f>
        <v>130000</v>
      </c>
      <c r="H301" s="64">
        <f>G301/$G$418</f>
        <v>0.010718033083725577</v>
      </c>
    </row>
    <row r="302" spans="1:8" ht="12.75">
      <c r="A302" s="14" t="s">
        <v>472</v>
      </c>
      <c r="B302" s="15" t="s">
        <v>473</v>
      </c>
      <c r="C302" s="16">
        <v>0</v>
      </c>
      <c r="D302" s="64">
        <f>C302/$C$418</f>
        <v>0</v>
      </c>
      <c r="E302" s="16">
        <v>70000</v>
      </c>
      <c r="F302" s="64">
        <f t="shared" si="40"/>
        <v>0.007759684779433731</v>
      </c>
      <c r="G302" s="16">
        <f>SUM(C302,E302)</f>
        <v>70000</v>
      </c>
      <c r="H302" s="64">
        <f>G302/$G$418</f>
        <v>0.005771248583544541</v>
      </c>
    </row>
    <row r="303" spans="1:8" ht="12.75">
      <c r="A303" s="14" t="s">
        <v>474</v>
      </c>
      <c r="B303" s="15" t="s">
        <v>475</v>
      </c>
      <c r="C303" s="16">
        <v>50000</v>
      </c>
      <c r="D303" s="64">
        <f>C303/$C$418</f>
        <v>0.01608696743289965</v>
      </c>
      <c r="E303" s="16">
        <v>0</v>
      </c>
      <c r="F303" s="64">
        <f t="shared" si="40"/>
        <v>0</v>
      </c>
      <c r="G303" s="16">
        <f>SUM(C303,E303)</f>
        <v>50000</v>
      </c>
      <c r="H303" s="64">
        <f>G303/$G$418</f>
        <v>0.00412232041681753</v>
      </c>
    </row>
    <row r="304" spans="2:8" ht="12.75">
      <c r="B304" s="19" t="s">
        <v>476</v>
      </c>
      <c r="C304" s="20">
        <f>SUM(C299:C303)</f>
        <v>593200</v>
      </c>
      <c r="D304" s="65">
        <f>C304/$C$418</f>
        <v>0.19085578162392144</v>
      </c>
      <c r="E304" s="20">
        <f>SUM(E299:E303)</f>
        <v>1325000</v>
      </c>
      <c r="F304" s="65">
        <f t="shared" si="40"/>
        <v>0.1468797476107099</v>
      </c>
      <c r="G304" s="20">
        <f>SUM(G299:G303)</f>
        <v>1918200</v>
      </c>
      <c r="H304" s="65">
        <f>G304/$G$418</f>
        <v>0.1581487004707877</v>
      </c>
    </row>
    <row r="305" spans="1:8" s="6" customFormat="1" ht="12.75">
      <c r="A305" s="10" t="s">
        <v>477</v>
      </c>
      <c r="B305" s="11"/>
      <c r="C305" s="12"/>
      <c r="D305" s="12"/>
      <c r="E305" s="12"/>
      <c r="F305" s="12"/>
      <c r="G305" s="62"/>
      <c r="H305" s="13"/>
    </row>
    <row r="306" spans="1:8" ht="12.75">
      <c r="A306" s="14" t="s">
        <v>478</v>
      </c>
      <c r="B306" s="15" t="s">
        <v>479</v>
      </c>
      <c r="C306" s="16">
        <v>17000</v>
      </c>
      <c r="D306" s="64">
        <f>C306/$C$418</f>
        <v>0.005469568927185881</v>
      </c>
      <c r="E306" s="16">
        <v>0</v>
      </c>
      <c r="F306" s="64">
        <f t="shared" si="40"/>
        <v>0</v>
      </c>
      <c r="G306" s="16">
        <f>SUM(C306,E306)</f>
        <v>17000</v>
      </c>
      <c r="H306" s="64">
        <f>G306/$G$418</f>
        <v>0.00140158894171796</v>
      </c>
    </row>
    <row r="307" spans="1:8" ht="12.75">
      <c r="A307" s="14" t="s">
        <v>480</v>
      </c>
      <c r="B307" s="15" t="s">
        <v>481</v>
      </c>
      <c r="C307" s="16">
        <v>5000</v>
      </c>
      <c r="D307" s="64">
        <f>C307/$C$418</f>
        <v>0.0016086967432899651</v>
      </c>
      <c r="E307" s="16">
        <v>150</v>
      </c>
      <c r="F307" s="64">
        <f t="shared" si="40"/>
        <v>1.6627895955929424E-05</v>
      </c>
      <c r="G307" s="16">
        <f>SUM(C307:E307)</f>
        <v>5150.0016086967435</v>
      </c>
      <c r="H307" s="64">
        <f>G307/$G$418</f>
        <v>0.00042459913556347413</v>
      </c>
    </row>
    <row r="308" spans="2:8" ht="12.75">
      <c r="B308" s="19" t="s">
        <v>482</v>
      </c>
      <c r="C308" s="20">
        <f>SUM(C306:C307)</f>
        <v>22000</v>
      </c>
      <c r="D308" s="65">
        <f>C308/$C$418</f>
        <v>0.007078265670475846</v>
      </c>
      <c r="E308" s="20">
        <f>SUM(E306:E307)</f>
        <v>150</v>
      </c>
      <c r="F308" s="65">
        <f t="shared" si="40"/>
        <v>1.6627895955929424E-05</v>
      </c>
      <c r="G308" s="20">
        <f>SUM(G306:G307)</f>
        <v>22150.001608696744</v>
      </c>
      <c r="H308" s="65">
        <f>G308/$G$418</f>
        <v>0.0018261880772814341</v>
      </c>
    </row>
    <row r="309" spans="1:8" s="6" customFormat="1" ht="12.75">
      <c r="A309" s="10" t="s">
        <v>483</v>
      </c>
      <c r="B309" s="11"/>
      <c r="C309" s="12"/>
      <c r="D309" s="12"/>
      <c r="E309" s="12"/>
      <c r="F309" s="12"/>
      <c r="G309" s="62"/>
      <c r="H309" s="13"/>
    </row>
    <row r="310" spans="1:8" ht="12.75">
      <c r="A310" s="14" t="s">
        <v>484</v>
      </c>
      <c r="B310" s="15" t="s">
        <v>485</v>
      </c>
      <c r="C310" s="16">
        <v>0</v>
      </c>
      <c r="D310" s="64">
        <f>C310/$C$418</f>
        <v>0</v>
      </c>
      <c r="E310" s="16">
        <v>300</v>
      </c>
      <c r="F310" s="64">
        <f>E310/$E$418</f>
        <v>3.325579191185885E-05</v>
      </c>
      <c r="G310" s="16">
        <f>SUM(C310:E310)</f>
        <v>300</v>
      </c>
      <c r="H310" s="64">
        <f>G310/$G$418</f>
        <v>2.4733922500905175E-05</v>
      </c>
    </row>
    <row r="311" spans="1:8" ht="12.75">
      <c r="A311" s="14" t="s">
        <v>486</v>
      </c>
      <c r="B311" s="15" t="s">
        <v>487</v>
      </c>
      <c r="C311" s="16">
        <v>1000</v>
      </c>
      <c r="D311" s="64">
        <f>C311/$C$418</f>
        <v>0.000321739348657993</v>
      </c>
      <c r="E311" s="16">
        <v>0</v>
      </c>
      <c r="F311" s="64">
        <f>E311/$E$418</f>
        <v>0</v>
      </c>
      <c r="G311" s="16">
        <f>SUM(C311:E311)</f>
        <v>1000.0003217393487</v>
      </c>
      <c r="H311" s="64">
        <f>G311/$G$418</f>
        <v>8.244643486260432E-05</v>
      </c>
    </row>
    <row r="312" spans="2:8" ht="12.75">
      <c r="B312" s="19" t="s">
        <v>488</v>
      </c>
      <c r="C312" s="20">
        <f>SUM(C310:C311)</f>
        <v>1000</v>
      </c>
      <c r="D312" s="65">
        <f>C312/$C$418</f>
        <v>0.000321739348657993</v>
      </c>
      <c r="E312" s="20">
        <f>SUM(E310:E311)</f>
        <v>300</v>
      </c>
      <c r="F312" s="65">
        <f>E312/$E$418</f>
        <v>3.325579191185885E-05</v>
      </c>
      <c r="G312" s="20">
        <f>SUM(G310:G311)</f>
        <v>1300.0003217393487</v>
      </c>
      <c r="H312" s="65">
        <f>G312/$G$418</f>
        <v>0.00010718035736350949</v>
      </c>
    </row>
    <row r="313" spans="1:8" s="6" customFormat="1" ht="12.75">
      <c r="A313" s="10" t="s">
        <v>489</v>
      </c>
      <c r="B313" s="11"/>
      <c r="C313" s="12"/>
      <c r="D313" s="12"/>
      <c r="E313" s="12"/>
      <c r="F313" s="12"/>
      <c r="G313" s="62"/>
      <c r="H313" s="13"/>
    </row>
    <row r="314" spans="1:8" ht="12.75">
      <c r="A314" s="14" t="s">
        <v>490</v>
      </c>
      <c r="B314" s="15" t="s">
        <v>491</v>
      </c>
      <c r="C314" s="16">
        <v>0</v>
      </c>
      <c r="D314" s="64">
        <f>C314/$C$418</f>
        <v>0</v>
      </c>
      <c r="E314" s="16">
        <v>14000</v>
      </c>
      <c r="F314" s="64">
        <f aca="true" t="shared" si="41" ref="F314:F321">E314/$E$418</f>
        <v>0.0015519369558867463</v>
      </c>
      <c r="G314" s="16">
        <f>SUM(C314:E314)</f>
        <v>14000</v>
      </c>
      <c r="H314" s="64">
        <f>G314/$G$418</f>
        <v>0.0011542497167089084</v>
      </c>
    </row>
    <row r="315" spans="2:8" ht="12.75">
      <c r="B315" s="19" t="s">
        <v>492</v>
      </c>
      <c r="C315" s="20">
        <f>SUM(C314)</f>
        <v>0</v>
      </c>
      <c r="D315" s="65">
        <f>C315/$C$418</f>
        <v>0</v>
      </c>
      <c r="E315" s="20">
        <f>SUM(E314)</f>
        <v>14000</v>
      </c>
      <c r="F315" s="65">
        <f t="shared" si="41"/>
        <v>0.0015519369558867463</v>
      </c>
      <c r="G315" s="20">
        <f>SUM(G314)</f>
        <v>14000</v>
      </c>
      <c r="H315" s="65">
        <f>G315/$G$418</f>
        <v>0.0011542497167089084</v>
      </c>
    </row>
    <row r="316" spans="1:8" s="6" customFormat="1" ht="12.75">
      <c r="A316" s="10" t="s">
        <v>493</v>
      </c>
      <c r="B316" s="11"/>
      <c r="C316" s="12"/>
      <c r="D316" s="12"/>
      <c r="E316" s="12"/>
      <c r="F316" s="12"/>
      <c r="G316" s="62"/>
      <c r="H316" s="13"/>
    </row>
    <row r="317" spans="1:8" ht="12.75">
      <c r="A317" s="14" t="s">
        <v>494</v>
      </c>
      <c r="B317" s="15" t="s">
        <v>495</v>
      </c>
      <c r="C317" s="16">
        <v>0</v>
      </c>
      <c r="D317" s="64">
        <f>C317/$C$418</f>
        <v>0</v>
      </c>
      <c r="E317" s="16">
        <v>500</v>
      </c>
      <c r="F317" s="64">
        <f t="shared" si="41"/>
        <v>5.542631985309808E-05</v>
      </c>
      <c r="G317" s="16">
        <f>SUM(C317:E317)</f>
        <v>500</v>
      </c>
      <c r="H317" s="64">
        <f>G317/$G$418</f>
        <v>4.1223204168175294E-05</v>
      </c>
    </row>
    <row r="318" spans="1:8" ht="12.75">
      <c r="A318" s="14" t="s">
        <v>496</v>
      </c>
      <c r="B318" s="15" t="s">
        <v>497</v>
      </c>
      <c r="C318" s="16">
        <v>0</v>
      </c>
      <c r="D318" s="64">
        <f>C318/$C$418</f>
        <v>0</v>
      </c>
      <c r="E318" s="16">
        <v>700</v>
      </c>
      <c r="F318" s="64">
        <f t="shared" si="41"/>
        <v>7.759684779433732E-05</v>
      </c>
      <c r="G318" s="16">
        <f>SUM(C318:E318)</f>
        <v>700</v>
      </c>
      <c r="H318" s="64">
        <f>G318/$G$418</f>
        <v>5.7712485835445414E-05</v>
      </c>
    </row>
    <row r="319" spans="1:8" ht="12.75">
      <c r="A319" s="14" t="s">
        <v>498</v>
      </c>
      <c r="B319" s="15" t="s">
        <v>499</v>
      </c>
      <c r="C319" s="16">
        <v>0</v>
      </c>
      <c r="D319" s="64">
        <f>C319/$C$418</f>
        <v>0</v>
      </c>
      <c r="E319" s="16">
        <v>29000</v>
      </c>
      <c r="F319" s="64">
        <f t="shared" si="41"/>
        <v>0.003214726551479689</v>
      </c>
      <c r="G319" s="16">
        <f>SUM(C319:E319)</f>
        <v>29000</v>
      </c>
      <c r="H319" s="64">
        <f>G319/$G$418</f>
        <v>0.002390945841754167</v>
      </c>
    </row>
    <row r="320" spans="1:8" ht="12.75">
      <c r="A320" s="14" t="s">
        <v>500</v>
      </c>
      <c r="B320" s="15" t="s">
        <v>501</v>
      </c>
      <c r="C320" s="16">
        <v>0</v>
      </c>
      <c r="D320" s="64">
        <f>C320/$C$418</f>
        <v>0</v>
      </c>
      <c r="E320" s="16">
        <v>72400</v>
      </c>
      <c r="F320" s="64">
        <f t="shared" si="41"/>
        <v>0.008025731114728603</v>
      </c>
      <c r="G320" s="16">
        <f>SUM(C320:E320)</f>
        <v>72400</v>
      </c>
      <c r="H320" s="64">
        <f>G320/$G$418</f>
        <v>0.005969119963551783</v>
      </c>
    </row>
    <row r="321" spans="2:8" ht="12.75">
      <c r="B321" s="19" t="s">
        <v>502</v>
      </c>
      <c r="C321" s="20">
        <f>SUM(C317:C320)</f>
        <v>0</v>
      </c>
      <c r="D321" s="65">
        <f>C321/$C$418</f>
        <v>0</v>
      </c>
      <c r="E321" s="20">
        <f>SUM(E317:E320)</f>
        <v>102600</v>
      </c>
      <c r="F321" s="65">
        <f t="shared" si="41"/>
        <v>0.011373480833855726</v>
      </c>
      <c r="G321" s="20">
        <f>SUM(G317:G320)</f>
        <v>102600</v>
      </c>
      <c r="H321" s="65">
        <f>G321/$G$418</f>
        <v>0.00845900149530957</v>
      </c>
    </row>
    <row r="322" spans="1:8" s="6" customFormat="1" ht="12.75">
      <c r="A322" s="10" t="s">
        <v>503</v>
      </c>
      <c r="B322" s="11"/>
      <c r="C322" s="12"/>
      <c r="D322" s="12"/>
      <c r="E322" s="12"/>
      <c r="F322" s="12"/>
      <c r="G322" s="62"/>
      <c r="H322" s="13"/>
    </row>
    <row r="323" spans="1:8" ht="12.75">
      <c r="A323" s="14" t="s">
        <v>504</v>
      </c>
      <c r="B323" s="15" t="s">
        <v>505</v>
      </c>
      <c r="C323" s="16">
        <v>0</v>
      </c>
      <c r="D323" s="64">
        <f>C323/$C$418</f>
        <v>0</v>
      </c>
      <c r="E323" s="16">
        <v>119500</v>
      </c>
      <c r="F323" s="64">
        <f>E323/$E$418</f>
        <v>0.013246890444890441</v>
      </c>
      <c r="G323" s="16">
        <f>SUM(C323:E323)</f>
        <v>119500</v>
      </c>
      <c r="H323" s="64">
        <f>G323/$G$418</f>
        <v>0.009852345796193896</v>
      </c>
    </row>
    <row r="324" spans="1:8" ht="12.75">
      <c r="A324" s="14" t="s">
        <v>506</v>
      </c>
      <c r="B324" s="15" t="s">
        <v>507</v>
      </c>
      <c r="C324" s="16">
        <v>0</v>
      </c>
      <c r="D324" s="64">
        <f>C324/$C$418</f>
        <v>0</v>
      </c>
      <c r="E324" s="16">
        <v>1200</v>
      </c>
      <c r="F324" s="64">
        <f>E324/$E$418</f>
        <v>0.0001330231676474354</v>
      </c>
      <c r="G324" s="16">
        <f>SUM(C324:E324)</f>
        <v>1200</v>
      </c>
      <c r="H324" s="64">
        <f>G324/$G$418</f>
        <v>9.89356900036207E-05</v>
      </c>
    </row>
    <row r="325" spans="2:8" ht="12.75">
      <c r="B325" s="19" t="s">
        <v>508</v>
      </c>
      <c r="C325" s="20">
        <f>SUM(C323:C324)</f>
        <v>0</v>
      </c>
      <c r="D325" s="65">
        <f>C325/$C$418</f>
        <v>0</v>
      </c>
      <c r="E325" s="20">
        <f>SUM(E323:E324)</f>
        <v>120700</v>
      </c>
      <c r="F325" s="65">
        <f>E325/$E$418</f>
        <v>0.013379913612537877</v>
      </c>
      <c r="G325" s="20">
        <f>SUM(G323:G324)</f>
        <v>120700</v>
      </c>
      <c r="H325" s="65">
        <f>G325/$G$418</f>
        <v>0.009951281486197516</v>
      </c>
    </row>
    <row r="326" spans="1:8" s="6" customFormat="1" ht="12.75">
      <c r="A326" s="10" t="s">
        <v>509</v>
      </c>
      <c r="B326" s="11"/>
      <c r="C326" s="12"/>
      <c r="D326" s="12"/>
      <c r="E326" s="12"/>
      <c r="F326" s="12"/>
      <c r="G326" s="62"/>
      <c r="H326" s="13"/>
    </row>
    <row r="327" spans="1:8" ht="12.75">
      <c r="A327" s="14" t="s">
        <v>510</v>
      </c>
      <c r="B327" s="15" t="s">
        <v>511</v>
      </c>
      <c r="C327" s="16">
        <v>5000</v>
      </c>
      <c r="D327" s="64">
        <f>C327/$C$418</f>
        <v>0.0016086967432899651</v>
      </c>
      <c r="E327" s="16">
        <v>0</v>
      </c>
      <c r="F327" s="64">
        <f aca="true" t="shared" si="42" ref="F327:F392">E327/$E$418</f>
        <v>0</v>
      </c>
      <c r="G327" s="16">
        <f>SUM(C327:E327)</f>
        <v>5000.0016086967435</v>
      </c>
      <c r="H327" s="64">
        <f>G327/$G$418</f>
        <v>0.00041223217431302154</v>
      </c>
    </row>
    <row r="328" spans="1:8" ht="12.75">
      <c r="A328" s="14" t="s">
        <v>512</v>
      </c>
      <c r="B328" s="15" t="s">
        <v>513</v>
      </c>
      <c r="C328" s="16">
        <v>0</v>
      </c>
      <c r="D328" s="64">
        <f aca="true" t="shared" si="43" ref="D328:D351">C328/$C$418</f>
        <v>0</v>
      </c>
      <c r="E328" s="16">
        <v>1179216</v>
      </c>
      <c r="F328" s="64">
        <f t="shared" si="42"/>
        <v>0.13071920638378182</v>
      </c>
      <c r="G328" s="16">
        <f>SUM(C328:E328)</f>
        <v>1179216</v>
      </c>
      <c r="H328" s="64">
        <f aca="true" t="shared" si="44" ref="H328:H392">G328/$G$418</f>
        <v>0.097222123852758</v>
      </c>
    </row>
    <row r="329" spans="1:8" ht="12.75">
      <c r="A329" s="14" t="s">
        <v>514</v>
      </c>
      <c r="B329" s="15" t="s">
        <v>513</v>
      </c>
      <c r="C329" s="16">
        <v>5000</v>
      </c>
      <c r="D329" s="64">
        <f t="shared" si="43"/>
        <v>0.0016086967432899651</v>
      </c>
      <c r="E329" s="16">
        <v>0</v>
      </c>
      <c r="F329" s="64">
        <f t="shared" si="42"/>
        <v>0</v>
      </c>
      <c r="G329" s="16">
        <f>SUM(C329:E329)</f>
        <v>5000.0016086967435</v>
      </c>
      <c r="H329" s="64">
        <f t="shared" si="44"/>
        <v>0.00041223217431302154</v>
      </c>
    </row>
    <row r="330" spans="1:8" ht="12.75">
      <c r="A330" s="14" t="s">
        <v>515</v>
      </c>
      <c r="B330" s="15" t="s">
        <v>516</v>
      </c>
      <c r="C330" s="16">
        <v>0</v>
      </c>
      <c r="D330" s="64">
        <f t="shared" si="43"/>
        <v>0</v>
      </c>
      <c r="E330" s="16">
        <v>85950</v>
      </c>
      <c r="F330" s="64">
        <f t="shared" si="42"/>
        <v>0.00952778438274756</v>
      </c>
      <c r="G330" s="16">
        <f>SUM(C330:E330)</f>
        <v>85950</v>
      </c>
      <c r="H330" s="64">
        <f t="shared" si="44"/>
        <v>0.007086268796509333</v>
      </c>
    </row>
    <row r="331" spans="1:8" ht="12.75">
      <c r="A331" s="14" t="s">
        <v>517</v>
      </c>
      <c r="B331" s="15" t="s">
        <v>518</v>
      </c>
      <c r="C331" s="16">
        <v>0</v>
      </c>
      <c r="D331" s="64">
        <f t="shared" si="43"/>
        <v>0</v>
      </c>
      <c r="E331" s="16">
        <v>1121</v>
      </c>
      <c r="F331" s="64">
        <f t="shared" si="42"/>
        <v>0.0001242658091106459</v>
      </c>
      <c r="G331" s="16">
        <f>SUM(C331:E331)</f>
        <v>1121</v>
      </c>
      <c r="H331" s="64">
        <f t="shared" si="44"/>
        <v>9.242242374504901E-05</v>
      </c>
    </row>
    <row r="332" spans="1:8" ht="12.75">
      <c r="A332" s="14" t="s">
        <v>519</v>
      </c>
      <c r="B332" s="15" t="s">
        <v>520</v>
      </c>
      <c r="C332" s="16">
        <v>0</v>
      </c>
      <c r="D332" s="64">
        <f t="shared" si="43"/>
        <v>0</v>
      </c>
      <c r="E332" s="16">
        <v>21000</v>
      </c>
      <c r="F332" s="64">
        <f t="shared" si="42"/>
        <v>0.0023279054338301193</v>
      </c>
      <c r="G332" s="16">
        <f>SUM(C332:E332)</f>
        <v>21000</v>
      </c>
      <c r="H332" s="64">
        <f t="shared" si="44"/>
        <v>0.0017313745750633623</v>
      </c>
    </row>
    <row r="333" spans="1:8" ht="12.75">
      <c r="A333" s="14" t="s">
        <v>521</v>
      </c>
      <c r="B333" s="15" t="s">
        <v>463</v>
      </c>
      <c r="C333" s="16">
        <v>0</v>
      </c>
      <c r="D333" s="64">
        <f t="shared" si="43"/>
        <v>0</v>
      </c>
      <c r="E333" s="16">
        <v>4401</v>
      </c>
      <c r="F333" s="64">
        <f t="shared" si="42"/>
        <v>0.0004878624673469693</v>
      </c>
      <c r="G333" s="16">
        <f>SUM(C333:E333)</f>
        <v>4401</v>
      </c>
      <c r="H333" s="64">
        <f t="shared" si="44"/>
        <v>0.0003628466430882789</v>
      </c>
    </row>
    <row r="334" spans="1:8" ht="12.75">
      <c r="A334" s="14" t="s">
        <v>522</v>
      </c>
      <c r="B334" s="15" t="s">
        <v>523</v>
      </c>
      <c r="C334" s="16">
        <v>0</v>
      </c>
      <c r="D334" s="64">
        <f t="shared" si="43"/>
        <v>0</v>
      </c>
      <c r="E334" s="16">
        <v>1245386</v>
      </c>
      <c r="F334" s="64">
        <f t="shared" si="42"/>
        <v>0.13805432555314082</v>
      </c>
      <c r="G334" s="16">
        <f>SUM(C334:E334)</f>
        <v>1245386</v>
      </c>
      <c r="H334" s="64">
        <f t="shared" si="44"/>
        <v>0.10267760269237432</v>
      </c>
    </row>
    <row r="335" spans="1:8" ht="12.75">
      <c r="A335" s="14" t="s">
        <v>524</v>
      </c>
      <c r="B335" s="15" t="s">
        <v>463</v>
      </c>
      <c r="C335" s="16">
        <v>0</v>
      </c>
      <c r="D335" s="64">
        <f t="shared" si="43"/>
        <v>0</v>
      </c>
      <c r="E335" s="16">
        <v>163000</v>
      </c>
      <c r="F335" s="64">
        <f t="shared" si="42"/>
        <v>0.018068980272109975</v>
      </c>
      <c r="G335" s="16">
        <f>SUM(C335:E335)</f>
        <v>163000</v>
      </c>
      <c r="H335" s="64">
        <f t="shared" si="44"/>
        <v>0.013438764558825146</v>
      </c>
    </row>
    <row r="336" spans="1:8" ht="12.75">
      <c r="A336" s="14" t="s">
        <v>525</v>
      </c>
      <c r="B336" s="15" t="s">
        <v>526</v>
      </c>
      <c r="C336" s="16">
        <v>1200</v>
      </c>
      <c r="D336" s="64">
        <f t="shared" si="43"/>
        <v>0.0003860872183895916</v>
      </c>
      <c r="E336" s="16">
        <v>0</v>
      </c>
      <c r="F336" s="64">
        <f t="shared" si="42"/>
        <v>0</v>
      </c>
      <c r="G336" s="16">
        <f>SUM(C336:E336)</f>
        <v>1200.0003860872184</v>
      </c>
      <c r="H336" s="64">
        <f t="shared" si="44"/>
        <v>9.893572183512517E-05</v>
      </c>
    </row>
    <row r="337" spans="1:8" ht="12.75">
      <c r="A337" s="14" t="s">
        <v>527</v>
      </c>
      <c r="B337" s="15" t="s">
        <v>528</v>
      </c>
      <c r="C337" s="16">
        <v>0</v>
      </c>
      <c r="D337" s="64">
        <f t="shared" si="43"/>
        <v>0</v>
      </c>
      <c r="E337" s="16">
        <v>21000</v>
      </c>
      <c r="F337" s="64">
        <f t="shared" si="42"/>
        <v>0.0023279054338301193</v>
      </c>
      <c r="G337" s="16">
        <f>SUM(C337:E337)</f>
        <v>21000</v>
      </c>
      <c r="H337" s="64">
        <f t="shared" si="44"/>
        <v>0.0017313745750633623</v>
      </c>
    </row>
    <row r="338" spans="1:8" ht="12.75">
      <c r="A338" s="14" t="s">
        <v>529</v>
      </c>
      <c r="B338" s="15" t="s">
        <v>518</v>
      </c>
      <c r="C338" s="16">
        <v>0</v>
      </c>
      <c r="D338" s="64">
        <f t="shared" si="43"/>
        <v>0</v>
      </c>
      <c r="E338" s="16">
        <v>1200</v>
      </c>
      <c r="F338" s="64">
        <f t="shared" si="42"/>
        <v>0.0001330231676474354</v>
      </c>
      <c r="G338" s="16">
        <f>SUM(C338:E338)</f>
        <v>1200</v>
      </c>
      <c r="H338" s="64">
        <f t="shared" si="44"/>
        <v>9.89356900036207E-05</v>
      </c>
    </row>
    <row r="339" spans="1:8" ht="12.75">
      <c r="A339" s="14" t="s">
        <v>530</v>
      </c>
      <c r="B339" s="15" t="s">
        <v>463</v>
      </c>
      <c r="C339" s="16">
        <v>0</v>
      </c>
      <c r="D339" s="64">
        <f t="shared" si="43"/>
        <v>0</v>
      </c>
      <c r="E339" s="16">
        <v>6000</v>
      </c>
      <c r="F339" s="64">
        <f t="shared" si="42"/>
        <v>0.000665115838237177</v>
      </c>
      <c r="G339" s="16">
        <f>SUM(C339:E339)</f>
        <v>6000</v>
      </c>
      <c r="H339" s="64">
        <f t="shared" si="44"/>
        <v>0.0004946784500181035</v>
      </c>
    </row>
    <row r="340" spans="1:8" ht="12.75">
      <c r="A340" s="14" t="s">
        <v>531</v>
      </c>
      <c r="B340" s="15" t="s">
        <v>532</v>
      </c>
      <c r="C340" s="16">
        <v>0</v>
      </c>
      <c r="D340" s="64">
        <f t="shared" si="43"/>
        <v>0</v>
      </c>
      <c r="E340" s="16">
        <v>3200</v>
      </c>
      <c r="F340" s="64">
        <f t="shared" si="42"/>
        <v>0.0003547284470598277</v>
      </c>
      <c r="G340" s="16">
        <f>SUM(C340:E340)</f>
        <v>3200</v>
      </c>
      <c r="H340" s="64">
        <f t="shared" si="44"/>
        <v>0.0002638285066763219</v>
      </c>
    </row>
    <row r="341" spans="1:8" ht="12.75">
      <c r="A341" s="14" t="s">
        <v>533</v>
      </c>
      <c r="B341" s="15" t="s">
        <v>534</v>
      </c>
      <c r="C341" s="16">
        <v>0</v>
      </c>
      <c r="D341" s="64">
        <f t="shared" si="43"/>
        <v>0</v>
      </c>
      <c r="E341" s="16">
        <v>20000</v>
      </c>
      <c r="F341" s="64">
        <f t="shared" si="42"/>
        <v>0.0022170527941239235</v>
      </c>
      <c r="G341" s="16">
        <f>SUM(C341:E341)</f>
        <v>20000</v>
      </c>
      <c r="H341" s="64">
        <f t="shared" si="44"/>
        <v>0.0016489281667270118</v>
      </c>
    </row>
    <row r="342" spans="1:8" ht="12.75">
      <c r="A342" s="14" t="s">
        <v>535</v>
      </c>
      <c r="B342" s="15" t="s">
        <v>536</v>
      </c>
      <c r="C342" s="16">
        <v>0</v>
      </c>
      <c r="D342" s="64">
        <f t="shared" si="43"/>
        <v>0</v>
      </c>
      <c r="E342" s="16">
        <v>517582</v>
      </c>
      <c r="F342" s="64">
        <f t="shared" si="42"/>
        <v>0.05737533096441242</v>
      </c>
      <c r="G342" s="16">
        <f>SUM(C342:E342)</f>
        <v>517582</v>
      </c>
      <c r="H342" s="64">
        <f t="shared" si="44"/>
        <v>0.04267277691954501</v>
      </c>
    </row>
    <row r="343" spans="2:8" ht="12.75">
      <c r="B343" s="19" t="s">
        <v>537</v>
      </c>
      <c r="C343" s="20">
        <f>SUM(C327:C342)</f>
        <v>11200</v>
      </c>
      <c r="D343" s="65">
        <f t="shared" si="43"/>
        <v>0.0036034807049695216</v>
      </c>
      <c r="E343" s="20">
        <f>SUM(E327:E342)</f>
        <v>3269056</v>
      </c>
      <c r="F343" s="65">
        <f t="shared" si="42"/>
        <v>0.3623834869473788</v>
      </c>
      <c r="G343" s="20">
        <f>SUM(G327:G342)</f>
        <v>3280256.0036034808</v>
      </c>
      <c r="H343" s="65">
        <f t="shared" si="44"/>
        <v>0.27044532592085807</v>
      </c>
    </row>
    <row r="344" spans="1:8" s="6" customFormat="1" ht="12.75">
      <c r="A344" s="10" t="s">
        <v>538</v>
      </c>
      <c r="B344" s="11"/>
      <c r="C344" s="12"/>
      <c r="D344" s="12"/>
      <c r="E344" s="12"/>
      <c r="F344" s="12"/>
      <c r="G344" s="62"/>
      <c r="H344" s="13"/>
    </row>
    <row r="345" spans="1:8" ht="12.75">
      <c r="A345" s="14" t="s">
        <v>539</v>
      </c>
      <c r="B345" s="15" t="s">
        <v>540</v>
      </c>
      <c r="C345" s="16">
        <v>0</v>
      </c>
      <c r="D345" s="64">
        <f t="shared" si="43"/>
        <v>0</v>
      </c>
      <c r="E345" s="16">
        <v>250</v>
      </c>
      <c r="F345" s="64">
        <f t="shared" si="42"/>
        <v>2.771315992654904E-05</v>
      </c>
      <c r="G345" s="16">
        <f aca="true" t="shared" si="45" ref="G345:G371">SUM(C345:E345)</f>
        <v>250</v>
      </c>
      <c r="H345" s="64">
        <f t="shared" si="44"/>
        <v>2.0611602084087647E-05</v>
      </c>
    </row>
    <row r="346" spans="1:8" ht="12.75">
      <c r="A346" s="14" t="s">
        <v>541</v>
      </c>
      <c r="B346" s="15" t="s">
        <v>542</v>
      </c>
      <c r="C346" s="16">
        <v>0</v>
      </c>
      <c r="D346" s="64">
        <f t="shared" si="43"/>
        <v>0</v>
      </c>
      <c r="E346" s="16">
        <v>1500</v>
      </c>
      <c r="F346" s="64">
        <f t="shared" si="42"/>
        <v>0.00016627895955929426</v>
      </c>
      <c r="G346" s="16">
        <f t="shared" si="45"/>
        <v>1500</v>
      </c>
      <c r="H346" s="64">
        <f t="shared" si="44"/>
        <v>0.00012366961250452588</v>
      </c>
    </row>
    <row r="347" spans="2:8" ht="12.75">
      <c r="B347" s="19" t="s">
        <v>543</v>
      </c>
      <c r="C347" s="20">
        <f>SUM(C345:C346)</f>
        <v>0</v>
      </c>
      <c r="D347" s="65">
        <f t="shared" si="43"/>
        <v>0</v>
      </c>
      <c r="E347" s="20">
        <f>SUM(E345:E346)</f>
        <v>1750</v>
      </c>
      <c r="F347" s="65">
        <f t="shared" si="42"/>
        <v>0.0001939921194858433</v>
      </c>
      <c r="G347" s="20">
        <f>SUM(G345:G346)</f>
        <v>1750</v>
      </c>
      <c r="H347" s="65">
        <f t="shared" si="44"/>
        <v>0.00014428121458861354</v>
      </c>
    </row>
    <row r="348" spans="1:8" s="6" customFormat="1" ht="12.75">
      <c r="A348" s="10" t="s">
        <v>493</v>
      </c>
      <c r="B348" s="11"/>
      <c r="C348" s="12"/>
      <c r="D348" s="12"/>
      <c r="E348" s="12"/>
      <c r="F348" s="12"/>
      <c r="G348" s="62"/>
      <c r="H348" s="13"/>
    </row>
    <row r="349" spans="1:8" ht="12.75">
      <c r="A349" s="14" t="s">
        <v>544</v>
      </c>
      <c r="B349" s="15" t="s">
        <v>545</v>
      </c>
      <c r="C349" s="16">
        <v>0</v>
      </c>
      <c r="D349" s="64">
        <f t="shared" si="43"/>
        <v>0</v>
      </c>
      <c r="E349" s="16">
        <v>6000</v>
      </c>
      <c r="F349" s="64">
        <f t="shared" si="42"/>
        <v>0.000665115838237177</v>
      </c>
      <c r="G349" s="16">
        <f t="shared" si="45"/>
        <v>6000</v>
      </c>
      <c r="H349" s="64">
        <f t="shared" si="44"/>
        <v>0.0004946784500181035</v>
      </c>
    </row>
    <row r="350" spans="1:8" ht="12.75">
      <c r="A350" s="14" t="s">
        <v>546</v>
      </c>
      <c r="B350" s="15" t="s">
        <v>547</v>
      </c>
      <c r="C350" s="16">
        <v>0</v>
      </c>
      <c r="D350" s="64">
        <f t="shared" si="43"/>
        <v>0</v>
      </c>
      <c r="E350" s="16">
        <v>95000</v>
      </c>
      <c r="F350" s="64">
        <f t="shared" si="42"/>
        <v>0.010531000772088635</v>
      </c>
      <c r="G350" s="16">
        <f t="shared" si="45"/>
        <v>95000</v>
      </c>
      <c r="H350" s="64">
        <f t="shared" si="44"/>
        <v>0.007832408791953306</v>
      </c>
    </row>
    <row r="351" spans="2:8" ht="12.75">
      <c r="B351" s="19" t="s">
        <v>502</v>
      </c>
      <c r="C351" s="20">
        <f>SUM(C349:C350)</f>
        <v>0</v>
      </c>
      <c r="D351" s="65">
        <f t="shared" si="43"/>
        <v>0</v>
      </c>
      <c r="E351" s="20">
        <f>SUM(E349:E350)</f>
        <v>101000</v>
      </c>
      <c r="F351" s="65">
        <f t="shared" si="42"/>
        <v>0.011196116610325813</v>
      </c>
      <c r="G351" s="20">
        <f>SUM(G349:G350)</f>
        <v>101000</v>
      </c>
      <c r="H351" s="65">
        <f t="shared" si="44"/>
        <v>0.00832708724197141</v>
      </c>
    </row>
    <row r="352" spans="1:8" s="6" customFormat="1" ht="12.75">
      <c r="A352" s="10" t="s">
        <v>503</v>
      </c>
      <c r="B352" s="11"/>
      <c r="C352" s="12"/>
      <c r="D352" s="12"/>
      <c r="E352" s="12"/>
      <c r="F352" s="12"/>
      <c r="G352" s="62"/>
      <c r="H352" s="13"/>
    </row>
    <row r="353" spans="1:8" ht="12.75">
      <c r="A353" s="14" t="s">
        <v>548</v>
      </c>
      <c r="B353" s="15" t="s">
        <v>549</v>
      </c>
      <c r="C353" s="16">
        <v>0</v>
      </c>
      <c r="D353" s="64">
        <f>C353/$C$418</f>
        <v>0</v>
      </c>
      <c r="E353" s="16">
        <v>13800</v>
      </c>
      <c r="F353" s="64">
        <f t="shared" si="42"/>
        <v>0.001529766427945507</v>
      </c>
      <c r="G353" s="16">
        <f t="shared" si="45"/>
        <v>13800</v>
      </c>
      <c r="H353" s="64">
        <f t="shared" si="44"/>
        <v>0.0011377604350416382</v>
      </c>
    </row>
    <row r="354" spans="1:8" ht="12.75">
      <c r="A354" s="14" t="s">
        <v>550</v>
      </c>
      <c r="B354" s="15" t="s">
        <v>551</v>
      </c>
      <c r="C354" s="16">
        <v>0</v>
      </c>
      <c r="D354" s="64">
        <f>C354/$C$418</f>
        <v>0</v>
      </c>
      <c r="E354" s="16">
        <v>184369</v>
      </c>
      <c r="F354" s="64">
        <f t="shared" si="42"/>
        <v>0.02043779032999168</v>
      </c>
      <c r="G354" s="16">
        <f t="shared" si="45"/>
        <v>184369</v>
      </c>
      <c r="H354" s="64">
        <f t="shared" si="44"/>
        <v>0.015200561858564622</v>
      </c>
    </row>
    <row r="355" spans="1:8" ht="12.75">
      <c r="A355" s="14" t="s">
        <v>552</v>
      </c>
      <c r="B355" s="15" t="s">
        <v>553</v>
      </c>
      <c r="C355" s="16">
        <v>0</v>
      </c>
      <c r="D355" s="64">
        <f>C355/$C$418</f>
        <v>0</v>
      </c>
      <c r="E355" s="16">
        <v>8000</v>
      </c>
      <c r="F355" s="64">
        <f t="shared" si="42"/>
        <v>0.0008868211176495693</v>
      </c>
      <c r="G355" s="16">
        <f t="shared" si="45"/>
        <v>8000</v>
      </c>
      <c r="H355" s="64">
        <f t="shared" si="44"/>
        <v>0.0006595712666908047</v>
      </c>
    </row>
    <row r="356" spans="2:8" ht="12.75">
      <c r="B356" s="19" t="s">
        <v>508</v>
      </c>
      <c r="C356" s="20">
        <f>SUM(C353:C355)</f>
        <v>0</v>
      </c>
      <c r="D356" s="65">
        <f>C356/$C$418</f>
        <v>0</v>
      </c>
      <c r="E356" s="20">
        <f>SUM(E353:E355)</f>
        <v>206169</v>
      </c>
      <c r="F356" s="65">
        <f t="shared" si="42"/>
        <v>0.022854377875586758</v>
      </c>
      <c r="G356" s="20">
        <f>SUM(G353:G355)</f>
        <v>206169</v>
      </c>
      <c r="H356" s="65">
        <f t="shared" si="44"/>
        <v>0.016997893560297066</v>
      </c>
    </row>
    <row r="357" spans="1:8" s="6" customFormat="1" ht="12.75">
      <c r="A357" s="10" t="s">
        <v>509</v>
      </c>
      <c r="B357" s="11"/>
      <c r="C357" s="12"/>
      <c r="D357" s="12"/>
      <c r="E357" s="12"/>
      <c r="F357" s="12"/>
      <c r="G357" s="62"/>
      <c r="H357" s="13"/>
    </row>
    <row r="358" spans="1:8" ht="12.75">
      <c r="A358" s="14" t="s">
        <v>554</v>
      </c>
      <c r="B358" s="15" t="s">
        <v>555</v>
      </c>
      <c r="C358" s="16">
        <v>0</v>
      </c>
      <c r="D358" s="64">
        <f aca="true" t="shared" si="46" ref="D358:D418">C358/$C$418</f>
        <v>0</v>
      </c>
      <c r="E358" s="16">
        <v>200000</v>
      </c>
      <c r="F358" s="64">
        <f t="shared" si="42"/>
        <v>0.02217052794123923</v>
      </c>
      <c r="G358" s="16">
        <f t="shared" si="45"/>
        <v>200000</v>
      </c>
      <c r="H358" s="64">
        <f t="shared" si="44"/>
        <v>0.01648928166727012</v>
      </c>
    </row>
    <row r="359" spans="2:8" ht="12.75">
      <c r="B359" s="19" t="s">
        <v>537</v>
      </c>
      <c r="C359" s="20">
        <f>SUM(C358)</f>
        <v>0</v>
      </c>
      <c r="D359" s="65">
        <f t="shared" si="46"/>
        <v>0</v>
      </c>
      <c r="E359" s="20">
        <f>SUM(E358)</f>
        <v>200000</v>
      </c>
      <c r="F359" s="65">
        <f t="shared" si="42"/>
        <v>0.02217052794123923</v>
      </c>
      <c r="G359" s="20">
        <f>SUM(G358)</f>
        <v>200000</v>
      </c>
      <c r="H359" s="65">
        <f t="shared" si="44"/>
        <v>0.01648928166727012</v>
      </c>
    </row>
    <row r="360" spans="1:8" s="6" customFormat="1" ht="12.75">
      <c r="A360" s="10" t="s">
        <v>556</v>
      </c>
      <c r="B360" s="11"/>
      <c r="C360" s="12"/>
      <c r="D360" s="12"/>
      <c r="E360" s="12"/>
      <c r="F360" s="12"/>
      <c r="G360" s="62"/>
      <c r="H360" s="13"/>
    </row>
    <row r="361" spans="1:8" ht="12.75">
      <c r="A361" s="14" t="s">
        <v>557</v>
      </c>
      <c r="B361" s="15" t="s">
        <v>558</v>
      </c>
      <c r="C361" s="16">
        <v>10032</v>
      </c>
      <c r="D361" s="64">
        <f t="shared" si="46"/>
        <v>0.003227689145736986</v>
      </c>
      <c r="E361" s="16">
        <v>15000</v>
      </c>
      <c r="F361" s="64">
        <f t="shared" si="42"/>
        <v>0.0016627895955929424</v>
      </c>
      <c r="G361" s="16">
        <f t="shared" si="45"/>
        <v>25032.003227689143</v>
      </c>
      <c r="H361" s="64">
        <f t="shared" si="44"/>
        <v>0.002063798759586905</v>
      </c>
    </row>
    <row r="362" spans="1:8" ht="12.75">
      <c r="A362" s="14" t="s">
        <v>559</v>
      </c>
      <c r="B362" s="15" t="s">
        <v>560</v>
      </c>
      <c r="C362" s="16">
        <v>1650</v>
      </c>
      <c r="D362" s="64">
        <f t="shared" si="46"/>
        <v>0.0005308699252856885</v>
      </c>
      <c r="E362" s="16">
        <v>0</v>
      </c>
      <c r="F362" s="64">
        <f t="shared" si="42"/>
        <v>0</v>
      </c>
      <c r="G362" s="16">
        <f t="shared" si="45"/>
        <v>1650.0005308699253</v>
      </c>
      <c r="H362" s="64">
        <f t="shared" si="44"/>
        <v>0.00013603661752329712</v>
      </c>
    </row>
    <row r="363" spans="1:8" ht="12.75">
      <c r="A363" s="14" t="s">
        <v>561</v>
      </c>
      <c r="B363" s="15" t="s">
        <v>562</v>
      </c>
      <c r="C363" s="16">
        <v>0</v>
      </c>
      <c r="D363" s="64">
        <f t="shared" si="46"/>
        <v>0</v>
      </c>
      <c r="E363" s="16">
        <v>3000</v>
      </c>
      <c r="F363" s="64">
        <f t="shared" si="42"/>
        <v>0.0003325579191185885</v>
      </c>
      <c r="G363" s="16">
        <f t="shared" si="45"/>
        <v>3000</v>
      </c>
      <c r="H363" s="64">
        <f t="shared" si="44"/>
        <v>0.00024733922500905177</v>
      </c>
    </row>
    <row r="364" spans="1:8" ht="12.75">
      <c r="A364" s="14" t="s">
        <v>563</v>
      </c>
      <c r="B364" s="15" t="s">
        <v>560</v>
      </c>
      <c r="C364" s="16">
        <v>2010</v>
      </c>
      <c r="D364" s="64">
        <f t="shared" si="46"/>
        <v>0.000646696090802566</v>
      </c>
      <c r="E364" s="16">
        <v>0</v>
      </c>
      <c r="F364" s="64">
        <f t="shared" si="42"/>
        <v>0</v>
      </c>
      <c r="G364" s="16">
        <f t="shared" si="45"/>
        <v>2010.0006466960908</v>
      </c>
      <c r="H364" s="64">
        <f t="shared" si="44"/>
        <v>0.00016571733407383466</v>
      </c>
    </row>
    <row r="365" spans="1:8" ht="12.75">
      <c r="A365" s="14" t="s">
        <v>564</v>
      </c>
      <c r="B365" s="15" t="s">
        <v>560</v>
      </c>
      <c r="C365" s="16">
        <v>2010</v>
      </c>
      <c r="D365" s="64">
        <f t="shared" si="46"/>
        <v>0.000646696090802566</v>
      </c>
      <c r="E365" s="16">
        <v>0</v>
      </c>
      <c r="F365" s="64">
        <f t="shared" si="42"/>
        <v>0</v>
      </c>
      <c r="G365" s="16">
        <f t="shared" si="45"/>
        <v>2010.0006466960908</v>
      </c>
      <c r="H365" s="64">
        <f t="shared" si="44"/>
        <v>0.00016571733407383466</v>
      </c>
    </row>
    <row r="366" spans="1:8" ht="12.75">
      <c r="A366" s="14" t="s">
        <v>565</v>
      </c>
      <c r="B366" s="15" t="s">
        <v>562</v>
      </c>
      <c r="C366" s="16">
        <v>0</v>
      </c>
      <c r="D366" s="64">
        <f t="shared" si="46"/>
        <v>0</v>
      </c>
      <c r="E366" s="16">
        <v>1500</v>
      </c>
      <c r="F366" s="64">
        <f t="shared" si="42"/>
        <v>0.00016627895955929426</v>
      </c>
      <c r="G366" s="16">
        <f t="shared" si="45"/>
        <v>1500</v>
      </c>
      <c r="H366" s="64">
        <f t="shared" si="44"/>
        <v>0.00012366961250452588</v>
      </c>
    </row>
    <row r="367" spans="1:8" ht="12.75">
      <c r="A367" s="14" t="s">
        <v>566</v>
      </c>
      <c r="B367" s="15" t="s">
        <v>562</v>
      </c>
      <c r="C367" s="16">
        <v>0</v>
      </c>
      <c r="D367" s="64">
        <f t="shared" si="46"/>
        <v>0</v>
      </c>
      <c r="E367" s="16">
        <v>2</v>
      </c>
      <c r="F367" s="64">
        <f t="shared" si="42"/>
        <v>2.2170527941239233E-07</v>
      </c>
      <c r="G367" s="16">
        <f t="shared" si="45"/>
        <v>2</v>
      </c>
      <c r="H367" s="64">
        <f t="shared" si="44"/>
        <v>1.648928166727012E-07</v>
      </c>
    </row>
    <row r="368" spans="1:8" ht="12.75">
      <c r="A368" s="14" t="s">
        <v>567</v>
      </c>
      <c r="B368" s="15" t="s">
        <v>568</v>
      </c>
      <c r="C368" s="16">
        <v>0</v>
      </c>
      <c r="D368" s="64">
        <f t="shared" si="46"/>
        <v>0</v>
      </c>
      <c r="E368" s="16">
        <v>425</v>
      </c>
      <c r="F368" s="64">
        <f t="shared" si="42"/>
        <v>4.711237187513337E-05</v>
      </c>
      <c r="G368" s="16">
        <f t="shared" si="45"/>
        <v>425</v>
      </c>
      <c r="H368" s="64">
        <f t="shared" si="44"/>
        <v>3.5039723542949E-05</v>
      </c>
    </row>
    <row r="369" spans="1:8" ht="12.75">
      <c r="A369" s="14" t="s">
        <v>569</v>
      </c>
      <c r="B369" s="15" t="s">
        <v>570</v>
      </c>
      <c r="C369" s="16">
        <v>31.25</v>
      </c>
      <c r="D369" s="64">
        <f t="shared" si="46"/>
        <v>1.0054354645562282E-05</v>
      </c>
      <c r="E369" s="16">
        <v>0</v>
      </c>
      <c r="F369" s="64">
        <f t="shared" si="42"/>
        <v>0</v>
      </c>
      <c r="G369" s="16">
        <f t="shared" si="45"/>
        <v>31.250010054354647</v>
      </c>
      <c r="H369" s="64">
        <f t="shared" si="44"/>
        <v>2.576451089456385E-06</v>
      </c>
    </row>
    <row r="370" spans="1:8" ht="12.75">
      <c r="A370" s="14" t="s">
        <v>571</v>
      </c>
      <c r="B370" s="15" t="s">
        <v>560</v>
      </c>
      <c r="C370" s="16">
        <v>60.5</v>
      </c>
      <c r="D370" s="64">
        <f t="shared" si="46"/>
        <v>1.9465230593808575E-05</v>
      </c>
      <c r="E370" s="16">
        <v>0</v>
      </c>
      <c r="F370" s="64">
        <f t="shared" si="42"/>
        <v>0</v>
      </c>
      <c r="G370" s="16">
        <f t="shared" si="45"/>
        <v>60.500019465230594</v>
      </c>
      <c r="H370" s="64">
        <f t="shared" si="44"/>
        <v>4.98800930918756E-06</v>
      </c>
    </row>
    <row r="371" spans="1:8" ht="12.75">
      <c r="A371" s="14" t="s">
        <v>572</v>
      </c>
      <c r="B371" s="15" t="s">
        <v>573</v>
      </c>
      <c r="C371" s="16">
        <v>0</v>
      </c>
      <c r="D371" s="64">
        <f t="shared" si="46"/>
        <v>0</v>
      </c>
      <c r="E371" s="16">
        <v>54075</v>
      </c>
      <c r="F371" s="64">
        <f t="shared" si="42"/>
        <v>0.0059943564921125575</v>
      </c>
      <c r="G371" s="16">
        <f t="shared" si="45"/>
        <v>54075</v>
      </c>
      <c r="H371" s="64">
        <f t="shared" si="44"/>
        <v>0.004458289530788158</v>
      </c>
    </row>
    <row r="372" spans="2:8" ht="12.75">
      <c r="B372" s="19" t="s">
        <v>574</v>
      </c>
      <c r="C372" s="20">
        <f>SUM(C361:C371)</f>
        <v>15793.75</v>
      </c>
      <c r="D372" s="65">
        <f t="shared" si="46"/>
        <v>0.005081470837867177</v>
      </c>
      <c r="E372" s="20">
        <f>SUM(E361:E371)</f>
        <v>74002</v>
      </c>
      <c r="F372" s="65">
        <f t="shared" si="42"/>
        <v>0.008203317043537928</v>
      </c>
      <c r="G372" s="20">
        <f>SUM(G361:G371)</f>
        <v>89795.75508147084</v>
      </c>
      <c r="H372" s="65">
        <f t="shared" si="44"/>
        <v>0.007403337490317873</v>
      </c>
    </row>
    <row r="373" spans="1:8" s="6" customFormat="1" ht="12.75">
      <c r="A373" s="10" t="s">
        <v>575</v>
      </c>
      <c r="B373" s="11"/>
      <c r="C373" s="12"/>
      <c r="D373" s="12"/>
      <c r="E373" s="12"/>
      <c r="F373" s="12"/>
      <c r="G373" s="62"/>
      <c r="H373" s="13"/>
    </row>
    <row r="374" spans="1:8" ht="12.75">
      <c r="A374" s="14" t="s">
        <v>576</v>
      </c>
      <c r="B374" s="15" t="s">
        <v>577</v>
      </c>
      <c r="C374" s="16">
        <v>1800</v>
      </c>
      <c r="D374" s="64">
        <f t="shared" si="46"/>
        <v>0.0005791308275843874</v>
      </c>
      <c r="E374" s="16">
        <v>0</v>
      </c>
      <c r="F374" s="64">
        <f t="shared" si="42"/>
        <v>0</v>
      </c>
      <c r="G374" s="16">
        <f>SUM(C374:E374)</f>
        <v>1800.0005791308276</v>
      </c>
      <c r="H374" s="64">
        <f t="shared" si="44"/>
        <v>0.00014840358275268776</v>
      </c>
    </row>
    <row r="375" spans="1:8" ht="12.75">
      <c r="A375" s="14" t="s">
        <v>578</v>
      </c>
      <c r="B375" s="15" t="s">
        <v>579</v>
      </c>
      <c r="C375" s="16">
        <v>4500</v>
      </c>
      <c r="D375" s="64">
        <f t="shared" si="46"/>
        <v>0.0014478270689609685</v>
      </c>
      <c r="E375" s="16">
        <v>0</v>
      </c>
      <c r="F375" s="64">
        <f t="shared" si="42"/>
        <v>0</v>
      </c>
      <c r="G375" s="16">
        <f>SUM(C375:E375)</f>
        <v>4500.001447827069</v>
      </c>
      <c r="H375" s="64">
        <f t="shared" si="44"/>
        <v>0.00037100895688171935</v>
      </c>
    </row>
    <row r="376" spans="1:8" ht="12.75">
      <c r="A376" s="14" t="s">
        <v>580</v>
      </c>
      <c r="B376" s="15" t="s">
        <v>581</v>
      </c>
      <c r="C376" s="16">
        <v>0</v>
      </c>
      <c r="D376" s="64">
        <f t="shared" si="46"/>
        <v>0</v>
      </c>
      <c r="E376" s="16">
        <v>300</v>
      </c>
      <c r="F376" s="64">
        <f t="shared" si="42"/>
        <v>3.325579191185885E-05</v>
      </c>
      <c r="G376" s="16">
        <f>SUM(C376:E376)</f>
        <v>300</v>
      </c>
      <c r="H376" s="64">
        <f t="shared" si="44"/>
        <v>2.4733922500905175E-05</v>
      </c>
    </row>
    <row r="377" spans="1:8" ht="12.75">
      <c r="A377" s="14" t="s">
        <v>582</v>
      </c>
      <c r="B377" s="15" t="s">
        <v>583</v>
      </c>
      <c r="C377" s="16">
        <v>0</v>
      </c>
      <c r="D377" s="64">
        <f t="shared" si="46"/>
        <v>0</v>
      </c>
      <c r="E377" s="16">
        <v>61000</v>
      </c>
      <c r="F377" s="64">
        <f t="shared" si="42"/>
        <v>0.006762011022077966</v>
      </c>
      <c r="G377" s="16">
        <f>SUM(C377:E377)</f>
        <v>61000</v>
      </c>
      <c r="H377" s="64">
        <f t="shared" si="44"/>
        <v>0.005029230908517386</v>
      </c>
    </row>
    <row r="378" spans="2:8" ht="12.75">
      <c r="B378" s="19" t="s">
        <v>584</v>
      </c>
      <c r="C378" s="20">
        <f>SUM(C374:C377)</f>
        <v>6300</v>
      </c>
      <c r="D378" s="65">
        <f t="shared" si="46"/>
        <v>0.002026957896545356</v>
      </c>
      <c r="E378" s="20">
        <f>SUM(E374:E377)</f>
        <v>61300</v>
      </c>
      <c r="F378" s="65">
        <f t="shared" si="42"/>
        <v>0.006795266813989825</v>
      </c>
      <c r="G378" s="20">
        <f>SUM(G374:G377)</f>
        <v>67600.0020269579</v>
      </c>
      <c r="H378" s="65">
        <f t="shared" si="44"/>
        <v>0.005573377370652699</v>
      </c>
    </row>
    <row r="379" spans="1:8" s="6" customFormat="1" ht="12.75">
      <c r="A379" s="10" t="s">
        <v>585</v>
      </c>
      <c r="B379" s="11"/>
      <c r="C379" s="12"/>
      <c r="D379" s="12"/>
      <c r="E379" s="12"/>
      <c r="F379" s="12"/>
      <c r="G379" s="62"/>
      <c r="H379" s="13"/>
    </row>
    <row r="380" spans="1:8" ht="12.75">
      <c r="A380" s="14" t="s">
        <v>586</v>
      </c>
      <c r="B380" s="15" t="s">
        <v>587</v>
      </c>
      <c r="C380" s="16">
        <v>57000</v>
      </c>
      <c r="D380" s="64">
        <f t="shared" si="46"/>
        <v>0.0183391428735056</v>
      </c>
      <c r="E380" s="16">
        <v>125300</v>
      </c>
      <c r="F380" s="64">
        <f t="shared" si="42"/>
        <v>0.01388983575518638</v>
      </c>
      <c r="G380" s="16">
        <f>SUM(C380,E380)</f>
        <v>182300</v>
      </c>
      <c r="H380" s="64">
        <f t="shared" si="44"/>
        <v>0.015029980239716712</v>
      </c>
    </row>
    <row r="381" spans="2:8" ht="12.75">
      <c r="B381" s="19" t="s">
        <v>588</v>
      </c>
      <c r="C381" s="20">
        <f>SUM(C380)</f>
        <v>57000</v>
      </c>
      <c r="D381" s="65">
        <f t="shared" si="46"/>
        <v>0.0183391428735056</v>
      </c>
      <c r="E381" s="20">
        <f>SUM(E380)</f>
        <v>125300</v>
      </c>
      <c r="F381" s="65">
        <f t="shared" si="42"/>
        <v>0.01388983575518638</v>
      </c>
      <c r="G381" s="20">
        <f>SUM(G380)</f>
        <v>182300</v>
      </c>
      <c r="H381" s="65">
        <f t="shared" si="44"/>
        <v>0.015029980239716712</v>
      </c>
    </row>
    <row r="382" spans="1:8" s="6" customFormat="1" ht="12.75">
      <c r="A382" s="10" t="s">
        <v>589</v>
      </c>
      <c r="B382" s="11"/>
      <c r="C382" s="12"/>
      <c r="D382" s="12"/>
      <c r="E382" s="12"/>
      <c r="F382" s="12"/>
      <c r="G382" s="62"/>
      <c r="H382" s="13"/>
    </row>
    <row r="383" spans="1:8" ht="12.75">
      <c r="A383" s="14" t="s">
        <v>590</v>
      </c>
      <c r="B383" s="15" t="s">
        <v>591</v>
      </c>
      <c r="C383" s="16">
        <v>0</v>
      </c>
      <c r="D383" s="64">
        <f t="shared" si="46"/>
        <v>0</v>
      </c>
      <c r="E383" s="16">
        <v>500</v>
      </c>
      <c r="F383" s="64">
        <f t="shared" si="42"/>
        <v>5.542631985309808E-05</v>
      </c>
      <c r="G383" s="16">
        <f>SUM(C383:E383)</f>
        <v>500</v>
      </c>
      <c r="H383" s="64">
        <f t="shared" si="44"/>
        <v>4.1223204168175294E-05</v>
      </c>
    </row>
    <row r="384" spans="1:8" ht="12.75">
      <c r="A384" s="14" t="s">
        <v>592</v>
      </c>
      <c r="B384" s="15" t="s">
        <v>591</v>
      </c>
      <c r="C384" s="16">
        <v>0</v>
      </c>
      <c r="D384" s="64">
        <f t="shared" si="46"/>
        <v>0</v>
      </c>
      <c r="E384" s="16">
        <v>750</v>
      </c>
      <c r="F384" s="64">
        <f t="shared" si="42"/>
        <v>8.313947977964713E-05</v>
      </c>
      <c r="G384" s="16">
        <f>SUM(C384:E384)</f>
        <v>750</v>
      </c>
      <c r="H384" s="64">
        <f t="shared" si="44"/>
        <v>6.183480625226294E-05</v>
      </c>
    </row>
    <row r="385" spans="1:8" ht="12.75">
      <c r="A385" s="14" t="s">
        <v>593</v>
      </c>
      <c r="B385" s="15" t="s">
        <v>594</v>
      </c>
      <c r="C385" s="16">
        <v>0</v>
      </c>
      <c r="D385" s="64">
        <f t="shared" si="46"/>
        <v>0</v>
      </c>
      <c r="E385" s="16">
        <v>500</v>
      </c>
      <c r="F385" s="64">
        <f t="shared" si="42"/>
        <v>5.542631985309808E-05</v>
      </c>
      <c r="G385" s="16">
        <f>SUM(C385:E385)</f>
        <v>500</v>
      </c>
      <c r="H385" s="64">
        <f t="shared" si="44"/>
        <v>4.1223204168175294E-05</v>
      </c>
    </row>
    <row r="386" spans="1:8" ht="12.75">
      <c r="A386" s="14" t="s">
        <v>595</v>
      </c>
      <c r="B386" s="15" t="s">
        <v>594</v>
      </c>
      <c r="C386" s="16">
        <v>0</v>
      </c>
      <c r="D386" s="64">
        <f t="shared" si="46"/>
        <v>0</v>
      </c>
      <c r="E386" s="16">
        <v>1500</v>
      </c>
      <c r="F386" s="64">
        <f t="shared" si="42"/>
        <v>0.00016627895955929426</v>
      </c>
      <c r="G386" s="16">
        <f>SUM(C386:E386)</f>
        <v>1500</v>
      </c>
      <c r="H386" s="64">
        <f t="shared" si="44"/>
        <v>0.00012366961250452588</v>
      </c>
    </row>
    <row r="387" spans="1:8" ht="12.75">
      <c r="A387" s="14" t="s">
        <v>596</v>
      </c>
      <c r="B387" s="15" t="s">
        <v>594</v>
      </c>
      <c r="C387" s="16">
        <v>0</v>
      </c>
      <c r="D387" s="64">
        <f t="shared" si="46"/>
        <v>0</v>
      </c>
      <c r="E387" s="16">
        <v>8750</v>
      </c>
      <c r="F387" s="64">
        <f t="shared" si="42"/>
        <v>0.0009699605974292164</v>
      </c>
      <c r="G387" s="16">
        <f>SUM(C387:E387)</f>
        <v>8750</v>
      </c>
      <c r="H387" s="64">
        <f t="shared" si="44"/>
        <v>0.0007214060729430677</v>
      </c>
    </row>
    <row r="388" spans="1:8" ht="12.75">
      <c r="A388" s="14" t="s">
        <v>597</v>
      </c>
      <c r="B388" s="15" t="s">
        <v>598</v>
      </c>
      <c r="C388" s="16">
        <v>0</v>
      </c>
      <c r="D388" s="64">
        <f t="shared" si="46"/>
        <v>0</v>
      </c>
      <c r="E388" s="16">
        <v>15000</v>
      </c>
      <c r="F388" s="64">
        <f t="shared" si="42"/>
        <v>0.0016627895955929424</v>
      </c>
      <c r="G388" s="16">
        <f>SUM(C388:E388)</f>
        <v>15000</v>
      </c>
      <c r="H388" s="64">
        <f t="shared" si="44"/>
        <v>0.0012366961250452589</v>
      </c>
    </row>
    <row r="389" spans="2:8" ht="12.75">
      <c r="B389" s="19" t="s">
        <v>599</v>
      </c>
      <c r="C389" s="20">
        <f>SUM(C383:C388)</f>
        <v>0</v>
      </c>
      <c r="D389" s="65">
        <f t="shared" si="46"/>
        <v>0</v>
      </c>
      <c r="E389" s="20">
        <f>SUM(E383:E388)</f>
        <v>27000</v>
      </c>
      <c r="F389" s="65">
        <f t="shared" si="42"/>
        <v>0.0029930212720672964</v>
      </c>
      <c r="G389" s="20">
        <f>SUM(G383:G388)</f>
        <v>27000</v>
      </c>
      <c r="H389" s="65">
        <f t="shared" si="44"/>
        <v>0.002226053025081466</v>
      </c>
    </row>
    <row r="390" spans="1:8" s="6" customFormat="1" ht="12.75">
      <c r="A390" s="10" t="s">
        <v>600</v>
      </c>
      <c r="B390" s="11"/>
      <c r="C390" s="12"/>
      <c r="D390" s="12"/>
      <c r="E390" s="12"/>
      <c r="F390" s="12"/>
      <c r="G390" s="62"/>
      <c r="H390" s="13"/>
    </row>
    <row r="391" spans="1:8" ht="12.75">
      <c r="A391" s="14" t="s">
        <v>601</v>
      </c>
      <c r="B391" s="15" t="s">
        <v>602</v>
      </c>
      <c r="C391" s="16">
        <v>1100</v>
      </c>
      <c r="D391" s="64">
        <f t="shared" si="46"/>
        <v>0.0003539132835237923</v>
      </c>
      <c r="E391" s="16">
        <v>0</v>
      </c>
      <c r="F391" s="64">
        <f t="shared" si="42"/>
        <v>0</v>
      </c>
      <c r="G391" s="16">
        <f>SUM(C391:E391)</f>
        <v>1100.0003539132836</v>
      </c>
      <c r="H391" s="64">
        <f t="shared" si="44"/>
        <v>9.069107834886474E-05</v>
      </c>
    </row>
    <row r="392" spans="1:8" ht="12.75">
      <c r="A392" s="14" t="s">
        <v>603</v>
      </c>
      <c r="B392" s="15" t="s">
        <v>604</v>
      </c>
      <c r="C392" s="16">
        <v>0</v>
      </c>
      <c r="D392" s="64">
        <f t="shared" si="46"/>
        <v>0</v>
      </c>
      <c r="E392" s="16">
        <v>200</v>
      </c>
      <c r="F392" s="64">
        <f t="shared" si="42"/>
        <v>2.217052794123923E-05</v>
      </c>
      <c r="G392" s="16">
        <f>SUM(C392:E392)</f>
        <v>200</v>
      </c>
      <c r="H392" s="64">
        <f t="shared" si="44"/>
        <v>1.648928166727012E-05</v>
      </c>
    </row>
    <row r="393" spans="1:8" ht="12.75">
      <c r="A393" s="14" t="s">
        <v>605</v>
      </c>
      <c r="B393" s="15" t="s">
        <v>606</v>
      </c>
      <c r="C393" s="16">
        <v>4100</v>
      </c>
      <c r="D393" s="64">
        <f t="shared" si="46"/>
        <v>0.0013191313294977714</v>
      </c>
      <c r="E393" s="16">
        <v>30000</v>
      </c>
      <c r="F393" s="64">
        <f aca="true" t="shared" si="47" ref="F393:F398">E393/$E$418</f>
        <v>0.0033255791911858848</v>
      </c>
      <c r="G393" s="16">
        <f>SUM(C393:E393)</f>
        <v>34100.00131913133</v>
      </c>
      <c r="H393" s="64">
        <f aca="true" t="shared" si="48" ref="H393:H398">G393/$G$418</f>
        <v>0.002811422633027195</v>
      </c>
    </row>
    <row r="394" spans="1:8" ht="12.75">
      <c r="A394" s="14" t="s">
        <v>607</v>
      </c>
      <c r="B394" s="15" t="s">
        <v>608</v>
      </c>
      <c r="C394" s="16">
        <v>0</v>
      </c>
      <c r="D394" s="64">
        <f t="shared" si="46"/>
        <v>0</v>
      </c>
      <c r="E394" s="16">
        <v>100</v>
      </c>
      <c r="F394" s="64">
        <f t="shared" si="47"/>
        <v>1.1085263970619616E-05</v>
      </c>
      <c r="G394" s="16">
        <f>SUM(C394:E394)</f>
        <v>100</v>
      </c>
      <c r="H394" s="64">
        <f t="shared" si="48"/>
        <v>8.24464083363506E-06</v>
      </c>
    </row>
    <row r="395" spans="1:8" ht="12.75">
      <c r="A395" s="14" t="s">
        <v>609</v>
      </c>
      <c r="B395" s="15" t="s">
        <v>610</v>
      </c>
      <c r="C395" s="16">
        <v>0</v>
      </c>
      <c r="D395" s="64">
        <f t="shared" si="46"/>
        <v>0</v>
      </c>
      <c r="E395" s="16">
        <v>0</v>
      </c>
      <c r="F395" s="64">
        <f t="shared" si="47"/>
        <v>0</v>
      </c>
      <c r="G395" s="16">
        <f>SUM(C395:E395)</f>
        <v>0</v>
      </c>
      <c r="H395" s="64">
        <f t="shared" si="48"/>
        <v>0</v>
      </c>
    </row>
    <row r="396" spans="1:8" ht="12.75">
      <c r="A396" s="14" t="s">
        <v>611</v>
      </c>
      <c r="B396" s="15" t="s">
        <v>612</v>
      </c>
      <c r="C396" s="16">
        <v>300</v>
      </c>
      <c r="D396" s="64">
        <f t="shared" si="46"/>
        <v>9.65218045973979E-05</v>
      </c>
      <c r="E396" s="16">
        <v>0</v>
      </c>
      <c r="F396" s="64">
        <f t="shared" si="47"/>
        <v>0</v>
      </c>
      <c r="G396" s="16">
        <f>SUM(C396:E396)</f>
        <v>300.0000965218046</v>
      </c>
      <c r="H396" s="64">
        <f t="shared" si="48"/>
        <v>2.4733930458781294E-05</v>
      </c>
    </row>
    <row r="397" spans="1:8" ht="12.75">
      <c r="A397" s="14" t="s">
        <v>613</v>
      </c>
      <c r="B397" s="15" t="s">
        <v>614</v>
      </c>
      <c r="C397" s="16">
        <v>0</v>
      </c>
      <c r="D397" s="64">
        <f t="shared" si="46"/>
        <v>0</v>
      </c>
      <c r="E397" s="16">
        <v>1000</v>
      </c>
      <c r="F397" s="64">
        <f t="shared" si="47"/>
        <v>0.00011085263970619617</v>
      </c>
      <c r="G397" s="16">
        <f>SUM(C397:E397)</f>
        <v>1000</v>
      </c>
      <c r="H397" s="64">
        <f t="shared" si="48"/>
        <v>8.244640833635059E-05</v>
      </c>
    </row>
    <row r="398" spans="2:8" ht="12.75">
      <c r="B398" s="19" t="s">
        <v>615</v>
      </c>
      <c r="C398" s="20">
        <f>SUM(C391:C397)</f>
        <v>5500</v>
      </c>
      <c r="D398" s="65">
        <f t="shared" si="46"/>
        <v>0.0017695664176189615</v>
      </c>
      <c r="E398" s="20">
        <f>SUM(E391:E397)</f>
        <v>31300</v>
      </c>
      <c r="F398" s="65">
        <f t="shared" si="47"/>
        <v>0.00346968762280394</v>
      </c>
      <c r="G398" s="20">
        <f>SUM(G391:G397)</f>
        <v>36800.001769566414</v>
      </c>
      <c r="H398" s="65">
        <f t="shared" si="48"/>
        <v>0.003034027972672097</v>
      </c>
    </row>
    <row r="399" spans="1:8" s="6" customFormat="1" ht="12.75">
      <c r="A399" s="10" t="s">
        <v>616</v>
      </c>
      <c r="B399" s="11"/>
      <c r="C399" s="12"/>
      <c r="D399" s="12"/>
      <c r="E399" s="12"/>
      <c r="F399" s="12"/>
      <c r="G399" s="62"/>
      <c r="H399" s="13"/>
    </row>
    <row r="400" spans="1:8" ht="12.75">
      <c r="A400" s="14" t="s">
        <v>617</v>
      </c>
      <c r="B400" s="15" t="s">
        <v>618</v>
      </c>
      <c r="C400" s="16">
        <v>120000</v>
      </c>
      <c r="D400" s="64">
        <f t="shared" si="46"/>
        <v>0.03860872183895916</v>
      </c>
      <c r="E400" s="16">
        <v>121492</v>
      </c>
      <c r="F400" s="64">
        <f aca="true" t="shared" si="49" ref="F400:F418">E400/$E$418</f>
        <v>0.013467708903185185</v>
      </c>
      <c r="G400" s="16">
        <f>SUM(C400,E400)</f>
        <v>241492</v>
      </c>
      <c r="H400" s="64">
        <f aca="true" t="shared" si="50" ref="H400:H418">G400/$G$418</f>
        <v>0.019910148041961978</v>
      </c>
    </row>
    <row r="401" spans="1:8" ht="12.75">
      <c r="A401" s="14" t="s">
        <v>619</v>
      </c>
      <c r="B401" s="15" t="s">
        <v>620</v>
      </c>
      <c r="C401" s="16">
        <v>90000</v>
      </c>
      <c r="D401" s="64">
        <f t="shared" si="46"/>
        <v>0.02895654137921937</v>
      </c>
      <c r="E401" s="16">
        <v>35000</v>
      </c>
      <c r="F401" s="64">
        <f t="shared" si="49"/>
        <v>0.0038798423897168656</v>
      </c>
      <c r="G401" s="16">
        <f aca="true" t="shared" si="51" ref="G401:G409">SUM(C401,E401)</f>
        <v>125000</v>
      </c>
      <c r="H401" s="64">
        <f t="shared" si="50"/>
        <v>0.010305801042043823</v>
      </c>
    </row>
    <row r="402" spans="1:8" ht="12.75">
      <c r="A402" s="14" t="s">
        <v>621</v>
      </c>
      <c r="B402" s="15" t="s">
        <v>467</v>
      </c>
      <c r="C402" s="16">
        <v>240000</v>
      </c>
      <c r="D402" s="64">
        <f t="shared" si="46"/>
        <v>0.07721744367791832</v>
      </c>
      <c r="E402" s="16">
        <v>0</v>
      </c>
      <c r="F402" s="64">
        <f t="shared" si="49"/>
        <v>0</v>
      </c>
      <c r="G402" s="16">
        <f t="shared" si="51"/>
        <v>240000</v>
      </c>
      <c r="H402" s="64">
        <f t="shared" si="50"/>
        <v>0.019787138000724142</v>
      </c>
    </row>
    <row r="403" spans="1:8" ht="12.75">
      <c r="A403" s="14" t="s">
        <v>622</v>
      </c>
      <c r="B403" s="15" t="s">
        <v>623</v>
      </c>
      <c r="C403" s="16">
        <v>0</v>
      </c>
      <c r="D403" s="64">
        <f t="shared" si="46"/>
        <v>0</v>
      </c>
      <c r="E403" s="16">
        <v>10241</v>
      </c>
      <c r="F403" s="64">
        <f t="shared" si="49"/>
        <v>0.0011352418832311548</v>
      </c>
      <c r="G403" s="16">
        <f t="shared" si="51"/>
        <v>10241</v>
      </c>
      <c r="H403" s="64">
        <f t="shared" si="50"/>
        <v>0.0008443336677725664</v>
      </c>
    </row>
    <row r="404" spans="1:8" ht="12.75">
      <c r="A404" s="14" t="s">
        <v>624</v>
      </c>
      <c r="B404" s="15" t="s">
        <v>625</v>
      </c>
      <c r="C404" s="16">
        <v>0</v>
      </c>
      <c r="D404" s="64">
        <f t="shared" si="46"/>
        <v>0</v>
      </c>
      <c r="E404" s="16">
        <v>70634</v>
      </c>
      <c r="F404" s="64">
        <f t="shared" si="49"/>
        <v>0.00782996535300746</v>
      </c>
      <c r="G404" s="16">
        <f t="shared" si="51"/>
        <v>70634</v>
      </c>
      <c r="H404" s="64">
        <f t="shared" si="50"/>
        <v>0.0058235196064297876</v>
      </c>
    </row>
    <row r="405" spans="1:8" ht="12.75">
      <c r="A405" s="14" t="s">
        <v>626</v>
      </c>
      <c r="B405" s="15" t="s">
        <v>627</v>
      </c>
      <c r="C405" s="16">
        <v>200000</v>
      </c>
      <c r="D405" s="64">
        <f t="shared" si="46"/>
        <v>0.0643478697315986</v>
      </c>
      <c r="E405" s="16">
        <v>0</v>
      </c>
      <c r="F405" s="64">
        <f t="shared" si="49"/>
        <v>0</v>
      </c>
      <c r="G405" s="16">
        <f t="shared" si="51"/>
        <v>200000</v>
      </c>
      <c r="H405" s="64">
        <f t="shared" si="50"/>
        <v>0.01648928166727012</v>
      </c>
    </row>
    <row r="406" spans="1:8" ht="12.75">
      <c r="A406" s="14" t="s">
        <v>628</v>
      </c>
      <c r="B406" s="15" t="s">
        <v>629</v>
      </c>
      <c r="C406" s="16">
        <v>0</v>
      </c>
      <c r="D406" s="64">
        <f t="shared" si="46"/>
        <v>0</v>
      </c>
      <c r="E406" s="16">
        <v>6827</v>
      </c>
      <c r="F406" s="64">
        <f t="shared" si="49"/>
        <v>0.0007567909712742012</v>
      </c>
      <c r="G406" s="16">
        <f t="shared" si="51"/>
        <v>6827</v>
      </c>
      <c r="H406" s="64">
        <f t="shared" si="50"/>
        <v>0.0005628616297122655</v>
      </c>
    </row>
    <row r="407" spans="1:8" ht="12.75">
      <c r="A407" s="14" t="s">
        <v>630</v>
      </c>
      <c r="B407" s="15" t="s">
        <v>631</v>
      </c>
      <c r="C407" s="16">
        <v>0</v>
      </c>
      <c r="D407" s="64">
        <f t="shared" si="46"/>
        <v>0</v>
      </c>
      <c r="E407" s="16">
        <v>0</v>
      </c>
      <c r="F407" s="64">
        <f t="shared" si="49"/>
        <v>0</v>
      </c>
      <c r="G407" s="16">
        <f t="shared" si="51"/>
        <v>0</v>
      </c>
      <c r="H407" s="64">
        <f t="shared" si="50"/>
        <v>0</v>
      </c>
    </row>
    <row r="408" spans="1:8" ht="12.75">
      <c r="A408" s="14" t="s">
        <v>632</v>
      </c>
      <c r="B408" s="15" t="s">
        <v>633</v>
      </c>
      <c r="C408" s="16">
        <v>0</v>
      </c>
      <c r="D408" s="64">
        <f t="shared" si="46"/>
        <v>0</v>
      </c>
      <c r="E408" s="16">
        <v>25000</v>
      </c>
      <c r="F408" s="64">
        <f t="shared" si="49"/>
        <v>0.002771315992654904</v>
      </c>
      <c r="G408" s="16">
        <f t="shared" si="51"/>
        <v>25000</v>
      </c>
      <c r="H408" s="64">
        <f t="shared" si="50"/>
        <v>0.002061160208408765</v>
      </c>
    </row>
    <row r="409" spans="1:8" ht="12.75">
      <c r="A409" s="14" t="s">
        <v>634</v>
      </c>
      <c r="B409" s="15" t="s">
        <v>635</v>
      </c>
      <c r="C409" s="16">
        <v>0</v>
      </c>
      <c r="D409" s="64">
        <f t="shared" si="46"/>
        <v>0</v>
      </c>
      <c r="E409" s="16">
        <v>13500</v>
      </c>
      <c r="F409" s="64">
        <f t="shared" si="49"/>
        <v>0.0014965106360336482</v>
      </c>
      <c r="G409" s="16">
        <f t="shared" si="51"/>
        <v>13500</v>
      </c>
      <c r="H409" s="64">
        <f t="shared" si="50"/>
        <v>0.001113026512540733</v>
      </c>
    </row>
    <row r="410" spans="2:8" ht="12.75">
      <c r="B410" s="19" t="s">
        <v>636</v>
      </c>
      <c r="C410" s="20">
        <f>SUM(C400:C409)</f>
        <v>650000</v>
      </c>
      <c r="D410" s="65">
        <f t="shared" si="46"/>
        <v>0.20913057662769546</v>
      </c>
      <c r="E410" s="20">
        <f>SUM(E400:E409)</f>
        <v>282694</v>
      </c>
      <c r="F410" s="65">
        <f t="shared" si="49"/>
        <v>0.031337376129103416</v>
      </c>
      <c r="G410" s="20">
        <f>SUM(G400:G409)</f>
        <v>932694</v>
      </c>
      <c r="H410" s="65">
        <f t="shared" si="50"/>
        <v>0.07689727037686418</v>
      </c>
    </row>
    <row r="411" spans="1:8" s="6" customFormat="1" ht="12.75">
      <c r="A411" s="10" t="s">
        <v>443</v>
      </c>
      <c r="B411" s="11"/>
      <c r="C411" s="12"/>
      <c r="D411" s="12"/>
      <c r="E411" s="12"/>
      <c r="F411" s="12"/>
      <c r="G411" s="62"/>
      <c r="H411" s="13"/>
    </row>
    <row r="412" spans="1:8" ht="12.75">
      <c r="A412" s="14" t="s">
        <v>637</v>
      </c>
      <c r="B412" s="15" t="s">
        <v>638</v>
      </c>
      <c r="C412" s="16">
        <v>0</v>
      </c>
      <c r="D412" s="64">
        <f t="shared" si="46"/>
        <v>0</v>
      </c>
      <c r="E412" s="16">
        <v>100000</v>
      </c>
      <c r="F412" s="64">
        <f t="shared" si="49"/>
        <v>0.011085263970619616</v>
      </c>
      <c r="G412" s="16">
        <f>SUM(C412:E412)</f>
        <v>100000</v>
      </c>
      <c r="H412" s="64">
        <f t="shared" si="50"/>
        <v>0.00824464083363506</v>
      </c>
    </row>
    <row r="413" spans="1:8" ht="12.75">
      <c r="A413" s="14" t="s">
        <v>639</v>
      </c>
      <c r="B413" s="15" t="s">
        <v>640</v>
      </c>
      <c r="C413" s="16">
        <v>195700</v>
      </c>
      <c r="D413" s="64">
        <f t="shared" si="46"/>
        <v>0.06296439053236923</v>
      </c>
      <c r="E413" s="16">
        <v>280000</v>
      </c>
      <c r="F413" s="64">
        <f t="shared" si="49"/>
        <v>0.031038739117734925</v>
      </c>
      <c r="G413" s="16">
        <f>SUM(C413:E413)</f>
        <v>475700.0629643905</v>
      </c>
      <c r="H413" s="64">
        <f t="shared" si="50"/>
        <v>0.03921976163678983</v>
      </c>
    </row>
    <row r="414" spans="1:8" ht="12.75">
      <c r="A414" s="14" t="s">
        <v>641</v>
      </c>
      <c r="B414" s="15" t="s">
        <v>640</v>
      </c>
      <c r="C414" s="16">
        <v>60070</v>
      </c>
      <c r="D414" s="64">
        <f t="shared" si="46"/>
        <v>0.01932688267388564</v>
      </c>
      <c r="E414" s="16">
        <v>0</v>
      </c>
      <c r="F414" s="64">
        <f t="shared" si="49"/>
        <v>0</v>
      </c>
      <c r="G414" s="16">
        <f>SUM(C414:E414)</f>
        <v>60070.01932688268</v>
      </c>
      <c r="H414" s="64">
        <f t="shared" si="50"/>
        <v>0.004952557342196641</v>
      </c>
    </row>
    <row r="415" spans="1:8" ht="12.75">
      <c r="A415" s="14" t="s">
        <v>642</v>
      </c>
      <c r="B415" s="15" t="s">
        <v>640</v>
      </c>
      <c r="C415" s="16">
        <v>100000</v>
      </c>
      <c r="D415" s="64">
        <f t="shared" si="46"/>
        <v>0.0321739348657993</v>
      </c>
      <c r="E415" s="16">
        <v>0</v>
      </c>
      <c r="F415" s="64">
        <f t="shared" si="49"/>
        <v>0</v>
      </c>
      <c r="G415" s="16">
        <f>SUM(C415:E415)</f>
        <v>100000.03217393487</v>
      </c>
      <c r="H415" s="64">
        <f t="shared" si="50"/>
        <v>0.00824464348626043</v>
      </c>
    </row>
    <row r="416" spans="1:8" ht="12.75">
      <c r="A416" s="14" t="s">
        <v>643</v>
      </c>
      <c r="B416" s="15" t="s">
        <v>640</v>
      </c>
      <c r="C416" s="16">
        <v>1500</v>
      </c>
      <c r="D416" s="64">
        <f t="shared" si="46"/>
        <v>0.0004826090229869895</v>
      </c>
      <c r="E416" s="16">
        <v>0</v>
      </c>
      <c r="F416" s="64">
        <f t="shared" si="49"/>
        <v>0</v>
      </c>
      <c r="G416" s="16">
        <f>SUM(C416:E416)</f>
        <v>1500.000482609023</v>
      </c>
      <c r="H416" s="64">
        <f t="shared" si="50"/>
        <v>0.00012366965229390647</v>
      </c>
    </row>
    <row r="417" spans="2:8" ht="12.75">
      <c r="B417" s="19" t="s">
        <v>453</v>
      </c>
      <c r="C417" s="20">
        <f>SUM(C412:C416)</f>
        <v>357270</v>
      </c>
      <c r="D417" s="64">
        <f t="shared" si="46"/>
        <v>0.11494781709504116</v>
      </c>
      <c r="E417" s="20">
        <f>SUM(E412:E416)</f>
        <v>380000</v>
      </c>
      <c r="F417" s="64">
        <f t="shared" si="49"/>
        <v>0.04212400308835454</v>
      </c>
      <c r="G417" s="20">
        <f>SUM(G412:G416)</f>
        <v>737270.114947817</v>
      </c>
      <c r="H417" s="64">
        <f t="shared" si="50"/>
        <v>0.06078527295117586</v>
      </c>
    </row>
    <row r="418" spans="1:8" s="6" customFormat="1" ht="15">
      <c r="A418" s="27"/>
      <c r="B418" s="35" t="s">
        <v>644</v>
      </c>
      <c r="C418" s="29">
        <f>SUM(C417,C410,C398,C389,C378,C381,C372,C359,C356,C351,C347,C343,C325,C321,C315,C312,C308,C304,C297)</f>
        <v>3108106</v>
      </c>
      <c r="D418" s="30">
        <f t="shared" si="46"/>
        <v>1</v>
      </c>
      <c r="E418" s="29">
        <f>SUM(E417,E410,E398,E389,E378,E381,E372,E359,E356,E351,E347,E343,E325,E321,E315,E312,E308,E304,E297)</f>
        <v>9020985</v>
      </c>
      <c r="F418" s="30">
        <f t="shared" si="49"/>
        <v>1</v>
      </c>
      <c r="G418" s="29">
        <f>SUM(G417,G410,G398,G389,G378,G381,G372,G359,G356,G351,G347,G343,G325,G321,G315,G312,G308,G304,G297)</f>
        <v>12129091.12935973</v>
      </c>
      <c r="H418" s="30">
        <f t="shared" si="50"/>
        <v>1</v>
      </c>
    </row>
    <row r="423" ht="12.75">
      <c r="C423" s="66"/>
    </row>
  </sheetData>
  <sheetProtection/>
  <printOptions/>
  <pageMargins left="0.22" right="0.19" top="0.62" bottom="0.46" header="0.23" footer="0.2"/>
  <pageSetup horizontalDpi="600" verticalDpi="600" orientation="portrait" scale="90" r:id="rId2"/>
  <headerFooter>
    <oddHeader>&amp;C&amp;"-,Bold"&amp;12POTSDAM BUDGET ANALYSIS by ACCOUNT CODE&amp;RDRAFT - as of 12/8/10
Page &amp;P of &amp;N</oddHeader>
    <oddFooter>&amp;R&amp;G</oddFooter>
  </headerFooter>
  <rowBreaks count="7" manualBreakCount="7">
    <brk id="55" max="7" man="1"/>
    <brk id="97" max="7" man="1"/>
    <brk id="154" max="7" man="1"/>
    <brk id="206" max="7" man="1"/>
    <brk id="261" max="7" man="1"/>
    <brk id="321" max="7" man="1"/>
    <brk id="378" max="7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I946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7109375" style="14" customWidth="1"/>
    <col min="2" max="2" width="47.00390625" style="1" customWidth="1"/>
    <col min="3" max="3" width="14.00390625" style="16" bestFit="1" customWidth="1"/>
    <col min="4" max="4" width="19.140625" style="1" customWidth="1"/>
    <col min="5" max="5" width="13.28125" style="1" customWidth="1"/>
    <col min="6" max="16384" width="9.140625" style="1" customWidth="1"/>
  </cols>
  <sheetData>
    <row r="1" spans="1:5" ht="25.5">
      <c r="A1" s="2" t="s">
        <v>1</v>
      </c>
      <c r="B1" s="5" t="s">
        <v>2</v>
      </c>
      <c r="C1" s="36" t="s">
        <v>3</v>
      </c>
      <c r="D1" s="36" t="s">
        <v>5</v>
      </c>
      <c r="E1" s="5" t="s">
        <v>7</v>
      </c>
    </row>
    <row r="2" spans="1:7" s="6" customFormat="1" ht="16.5" customHeight="1">
      <c r="A2" s="7" t="s">
        <v>9</v>
      </c>
      <c r="B2" s="8"/>
      <c r="C2" s="9"/>
      <c r="D2" s="9"/>
      <c r="E2" s="9"/>
      <c r="F2" s="37"/>
      <c r="G2" s="38"/>
    </row>
    <row r="3" spans="1:5" s="6" customFormat="1" ht="12.75">
      <c r="A3" s="10" t="s">
        <v>10</v>
      </c>
      <c r="B3" s="39"/>
      <c r="C3" s="12"/>
      <c r="D3" s="12"/>
      <c r="E3" s="13"/>
    </row>
    <row r="4" spans="1:5" ht="12.75">
      <c r="A4" s="14" t="s">
        <v>13</v>
      </c>
      <c r="B4" s="1" t="s">
        <v>645</v>
      </c>
      <c r="C4" s="16">
        <v>17000</v>
      </c>
      <c r="D4" s="16">
        <v>0</v>
      </c>
      <c r="E4" s="16">
        <f>SUM(C4:D4)</f>
        <v>17000</v>
      </c>
    </row>
    <row r="5" spans="1:5" ht="12.75">
      <c r="A5" s="14" t="s">
        <v>646</v>
      </c>
      <c r="B5" s="1" t="s">
        <v>647</v>
      </c>
      <c r="C5" s="16">
        <v>0</v>
      </c>
      <c r="D5" s="16">
        <v>21200</v>
      </c>
      <c r="E5" s="16">
        <f>SUM(C5:D5)</f>
        <v>21200</v>
      </c>
    </row>
    <row r="6" spans="1:5" ht="12.75">
      <c r="A6" s="14" t="s">
        <v>648</v>
      </c>
      <c r="B6" s="1" t="s">
        <v>649</v>
      </c>
      <c r="C6" s="16">
        <v>0</v>
      </c>
      <c r="D6" s="16">
        <v>75</v>
      </c>
      <c r="E6" s="16">
        <f>SUM(C6:D6)</f>
        <v>75</v>
      </c>
    </row>
    <row r="7" spans="1:5" ht="12.75">
      <c r="A7" s="14" t="s">
        <v>650</v>
      </c>
      <c r="B7" s="1" t="s">
        <v>651</v>
      </c>
      <c r="C7" s="16">
        <v>0</v>
      </c>
      <c r="D7" s="16">
        <v>150</v>
      </c>
      <c r="E7" s="16">
        <f>SUM(C7:D7)</f>
        <v>150</v>
      </c>
    </row>
    <row r="8" spans="2:5" ht="12.75">
      <c r="B8" s="40" t="s">
        <v>17</v>
      </c>
      <c r="C8" s="20">
        <f>SUM(C4:C7)</f>
        <v>17000</v>
      </c>
      <c r="D8" s="20">
        <f>SUM(D4:D7)</f>
        <v>21425</v>
      </c>
      <c r="E8" s="20">
        <f>SUM(C8:D8)</f>
        <v>38425</v>
      </c>
    </row>
    <row r="9" spans="1:5" s="6" customFormat="1" ht="12.75">
      <c r="A9" s="10" t="s">
        <v>18</v>
      </c>
      <c r="B9" s="39"/>
      <c r="C9" s="12"/>
      <c r="D9" s="12"/>
      <c r="E9" s="13"/>
    </row>
    <row r="10" spans="1:5" ht="12.75">
      <c r="A10" s="14" t="s">
        <v>19</v>
      </c>
      <c r="B10" s="1" t="s">
        <v>59</v>
      </c>
      <c r="C10" s="16">
        <v>71769</v>
      </c>
      <c r="D10" s="16">
        <v>0</v>
      </c>
      <c r="E10" s="16">
        <f>SUM(C10:D10)</f>
        <v>71769</v>
      </c>
    </row>
    <row r="11" spans="1:5" ht="12.75">
      <c r="A11" s="14" t="s">
        <v>652</v>
      </c>
      <c r="B11" s="1" t="s">
        <v>653</v>
      </c>
      <c r="C11" s="16">
        <v>0</v>
      </c>
      <c r="D11" s="16">
        <v>68681.5</v>
      </c>
      <c r="E11" s="16">
        <f aca="true" t="shared" si="0" ref="E11:E28">SUM(C11:D11)</f>
        <v>68681.5</v>
      </c>
    </row>
    <row r="12" spans="1:5" ht="12.75">
      <c r="A12" s="14" t="s">
        <v>654</v>
      </c>
      <c r="B12" s="1" t="s">
        <v>647</v>
      </c>
      <c r="C12" s="16">
        <v>0</v>
      </c>
      <c r="D12" s="16">
        <v>21058</v>
      </c>
      <c r="E12" s="16">
        <f t="shared" si="0"/>
        <v>21058</v>
      </c>
    </row>
    <row r="13" spans="1:5" ht="12.75">
      <c r="A13" s="14" t="s">
        <v>655</v>
      </c>
      <c r="B13" s="1" t="s">
        <v>656</v>
      </c>
      <c r="C13" s="16">
        <v>0</v>
      </c>
      <c r="D13" s="16">
        <v>0</v>
      </c>
      <c r="E13" s="16">
        <f t="shared" si="0"/>
        <v>0</v>
      </c>
    </row>
    <row r="14" spans="1:5" ht="12.75">
      <c r="A14" s="14" t="s">
        <v>657</v>
      </c>
      <c r="B14" s="1" t="s">
        <v>658</v>
      </c>
      <c r="C14" s="16">
        <v>0</v>
      </c>
      <c r="D14" s="16">
        <v>0</v>
      </c>
      <c r="E14" s="16">
        <f t="shared" si="0"/>
        <v>0</v>
      </c>
    </row>
    <row r="15" spans="1:5" ht="12.75">
      <c r="A15" s="14" t="s">
        <v>659</v>
      </c>
      <c r="B15" s="1" t="s">
        <v>22</v>
      </c>
      <c r="C15" s="16">
        <v>0</v>
      </c>
      <c r="D15" s="16">
        <v>450</v>
      </c>
      <c r="E15" s="16">
        <f t="shared" si="0"/>
        <v>450</v>
      </c>
    </row>
    <row r="16" spans="1:5" ht="12.75">
      <c r="A16" s="14" t="s">
        <v>23</v>
      </c>
      <c r="B16" s="1" t="s">
        <v>16</v>
      </c>
      <c r="C16" s="16">
        <v>7750</v>
      </c>
      <c r="D16" s="16">
        <v>0</v>
      </c>
      <c r="E16" s="16">
        <f t="shared" si="0"/>
        <v>7750</v>
      </c>
    </row>
    <row r="17" spans="1:5" ht="12.75">
      <c r="A17" s="14" t="s">
        <v>660</v>
      </c>
      <c r="B17" s="1" t="s">
        <v>661</v>
      </c>
      <c r="C17" s="16">
        <v>0</v>
      </c>
      <c r="D17" s="16">
        <v>420</v>
      </c>
      <c r="E17" s="16">
        <f t="shared" si="0"/>
        <v>420</v>
      </c>
    </row>
    <row r="18" spans="1:5" ht="12.75">
      <c r="A18" s="14" t="s">
        <v>662</v>
      </c>
      <c r="B18" s="1" t="s">
        <v>663</v>
      </c>
      <c r="C18" s="16">
        <v>0</v>
      </c>
      <c r="D18" s="16">
        <v>300</v>
      </c>
      <c r="E18" s="16">
        <f t="shared" si="0"/>
        <v>300</v>
      </c>
    </row>
    <row r="19" spans="1:5" ht="12.75">
      <c r="A19" s="14" t="s">
        <v>664</v>
      </c>
      <c r="B19" s="1" t="s">
        <v>665</v>
      </c>
      <c r="C19" s="16">
        <v>0</v>
      </c>
      <c r="D19" s="16">
        <v>50</v>
      </c>
      <c r="E19" s="16">
        <f t="shared" si="0"/>
        <v>50</v>
      </c>
    </row>
    <row r="20" spans="1:5" ht="12.75">
      <c r="A20" s="14" t="s">
        <v>666</v>
      </c>
      <c r="B20" s="1" t="s">
        <v>667</v>
      </c>
      <c r="C20" s="16">
        <v>0</v>
      </c>
      <c r="D20" s="16">
        <v>640</v>
      </c>
      <c r="E20" s="16">
        <f t="shared" si="0"/>
        <v>640</v>
      </c>
    </row>
    <row r="21" spans="1:5" ht="12.75">
      <c r="A21" s="14" t="s">
        <v>668</v>
      </c>
      <c r="B21" s="1" t="s">
        <v>669</v>
      </c>
      <c r="C21" s="16">
        <v>0</v>
      </c>
      <c r="D21" s="16">
        <v>300</v>
      </c>
      <c r="E21" s="16">
        <f t="shared" si="0"/>
        <v>300</v>
      </c>
    </row>
    <row r="22" spans="1:5" ht="12.75">
      <c r="A22" s="14" t="s">
        <v>670</v>
      </c>
      <c r="B22" s="1" t="s">
        <v>671</v>
      </c>
      <c r="C22" s="16">
        <v>0</v>
      </c>
      <c r="D22" s="16">
        <v>265</v>
      </c>
      <c r="E22" s="16">
        <f t="shared" si="0"/>
        <v>265</v>
      </c>
    </row>
    <row r="23" spans="1:5" ht="12.75">
      <c r="A23" s="14" t="s">
        <v>672</v>
      </c>
      <c r="B23" s="1" t="s">
        <v>673</v>
      </c>
      <c r="C23" s="16">
        <v>0</v>
      </c>
      <c r="D23" s="16">
        <v>0</v>
      </c>
      <c r="E23" s="16">
        <f t="shared" si="0"/>
        <v>0</v>
      </c>
    </row>
    <row r="24" spans="1:5" ht="12.75">
      <c r="A24" s="14" t="s">
        <v>674</v>
      </c>
      <c r="B24" s="1" t="s">
        <v>111</v>
      </c>
      <c r="C24" s="16">
        <v>0</v>
      </c>
      <c r="D24" s="16">
        <v>70</v>
      </c>
      <c r="E24" s="16">
        <f t="shared" si="0"/>
        <v>70</v>
      </c>
    </row>
    <row r="25" spans="1:5" ht="12.75">
      <c r="A25" s="14" t="s">
        <v>675</v>
      </c>
      <c r="B25" s="1" t="s">
        <v>676</v>
      </c>
      <c r="C25" s="16">
        <v>0</v>
      </c>
      <c r="D25" s="16">
        <v>1300</v>
      </c>
      <c r="E25" s="16">
        <f t="shared" si="0"/>
        <v>1300</v>
      </c>
    </row>
    <row r="26" spans="1:5" ht="12.75">
      <c r="A26" s="14" t="s">
        <v>677</v>
      </c>
      <c r="B26" s="1" t="s">
        <v>678</v>
      </c>
      <c r="C26" s="16">
        <v>0</v>
      </c>
      <c r="D26" s="16">
        <v>0</v>
      </c>
      <c r="E26" s="16">
        <f t="shared" si="0"/>
        <v>0</v>
      </c>
    </row>
    <row r="27" spans="1:5" ht="12.75">
      <c r="A27" s="14" t="s">
        <v>679</v>
      </c>
      <c r="B27" s="1" t="s">
        <v>651</v>
      </c>
      <c r="C27" s="16">
        <v>0</v>
      </c>
      <c r="D27" s="16">
        <v>1100</v>
      </c>
      <c r="E27" s="16">
        <f t="shared" si="0"/>
        <v>1100</v>
      </c>
    </row>
    <row r="28" spans="1:5" ht="12.75">
      <c r="A28" s="14" t="s">
        <v>25</v>
      </c>
      <c r="B28" s="1" t="s">
        <v>26</v>
      </c>
      <c r="C28" s="16">
        <v>15000</v>
      </c>
      <c r="D28" s="16">
        <v>0</v>
      </c>
      <c r="E28" s="16">
        <f t="shared" si="0"/>
        <v>15000</v>
      </c>
    </row>
    <row r="29" spans="2:5" ht="12.75">
      <c r="B29" s="40" t="s">
        <v>27</v>
      </c>
      <c r="C29" s="20">
        <f>SUM(C10:C28)</f>
        <v>94519</v>
      </c>
      <c r="D29" s="20">
        <f>SUM(D10:D28)</f>
        <v>94634.5</v>
      </c>
      <c r="E29" s="20">
        <f>SUM(E10:E28)</f>
        <v>189153.5</v>
      </c>
    </row>
    <row r="30" spans="1:5" s="6" customFormat="1" ht="12.75">
      <c r="A30" s="10" t="s">
        <v>28</v>
      </c>
      <c r="B30" s="39"/>
      <c r="C30" s="12"/>
      <c r="D30" s="12"/>
      <c r="E30" s="13"/>
    </row>
    <row r="31" spans="1:5" ht="12.75">
      <c r="A31" s="14" t="s">
        <v>680</v>
      </c>
      <c r="B31" s="1" t="s">
        <v>653</v>
      </c>
      <c r="C31" s="16">
        <v>0</v>
      </c>
      <c r="D31" s="16">
        <v>0</v>
      </c>
      <c r="E31" s="16">
        <f aca="true" t="shared" si="1" ref="E31:E92">SUM(C31:D31)</f>
        <v>0</v>
      </c>
    </row>
    <row r="32" spans="1:5" ht="12.75">
      <c r="A32" s="14" t="s">
        <v>681</v>
      </c>
      <c r="B32" s="1" t="s">
        <v>647</v>
      </c>
      <c r="C32" s="16">
        <v>0</v>
      </c>
      <c r="D32" s="16">
        <v>9500</v>
      </c>
      <c r="E32" s="16">
        <f t="shared" si="1"/>
        <v>9500</v>
      </c>
    </row>
    <row r="33" spans="1:5" ht="12.75">
      <c r="A33" s="14" t="s">
        <v>682</v>
      </c>
      <c r="B33" s="1" t="s">
        <v>656</v>
      </c>
      <c r="C33" s="16">
        <v>0</v>
      </c>
      <c r="D33" s="16">
        <v>0</v>
      </c>
      <c r="E33" s="16">
        <f t="shared" si="1"/>
        <v>0</v>
      </c>
    </row>
    <row r="34" spans="1:5" ht="12.75">
      <c r="A34" s="14" t="s">
        <v>683</v>
      </c>
      <c r="B34" s="1" t="s">
        <v>658</v>
      </c>
      <c r="C34" s="16">
        <v>0</v>
      </c>
      <c r="D34" s="16">
        <v>0</v>
      </c>
      <c r="E34" s="16">
        <f t="shared" si="1"/>
        <v>0</v>
      </c>
    </row>
    <row r="35" spans="1:5" ht="12.75">
      <c r="A35" s="14" t="s">
        <v>684</v>
      </c>
      <c r="B35" s="1" t="s">
        <v>649</v>
      </c>
      <c r="C35" s="16">
        <v>0</v>
      </c>
      <c r="D35" s="16">
        <v>1000</v>
      </c>
      <c r="E35" s="16">
        <f t="shared" si="1"/>
        <v>1000</v>
      </c>
    </row>
    <row r="36" spans="1:5" ht="12.75">
      <c r="A36" s="14" t="s">
        <v>685</v>
      </c>
      <c r="B36" s="1" t="s">
        <v>671</v>
      </c>
      <c r="C36" s="16">
        <v>0</v>
      </c>
      <c r="D36" s="16">
        <v>4400</v>
      </c>
      <c r="E36" s="16">
        <f t="shared" si="1"/>
        <v>4400</v>
      </c>
    </row>
    <row r="37" spans="1:5" ht="12.75">
      <c r="A37" s="14" t="s">
        <v>686</v>
      </c>
      <c r="B37" s="1" t="s">
        <v>651</v>
      </c>
      <c r="C37" s="16">
        <v>0</v>
      </c>
      <c r="D37" s="16">
        <v>150</v>
      </c>
      <c r="E37" s="16">
        <f t="shared" si="1"/>
        <v>150</v>
      </c>
    </row>
    <row r="38" spans="1:5" ht="12.75">
      <c r="A38" s="14" t="s">
        <v>32</v>
      </c>
      <c r="B38" s="1" t="s">
        <v>33</v>
      </c>
      <c r="C38" s="16">
        <v>47758</v>
      </c>
      <c r="D38" s="16">
        <v>0</v>
      </c>
      <c r="E38" s="16">
        <f t="shared" si="1"/>
        <v>47758</v>
      </c>
    </row>
    <row r="39" spans="1:5" ht="12.75">
      <c r="A39" s="14" t="s">
        <v>34</v>
      </c>
      <c r="B39" s="1" t="s">
        <v>16</v>
      </c>
      <c r="C39" s="16">
        <v>6450</v>
      </c>
      <c r="D39" s="16">
        <v>0</v>
      </c>
      <c r="E39" s="16">
        <f t="shared" si="1"/>
        <v>6450</v>
      </c>
    </row>
    <row r="40" spans="1:5" ht="12.75">
      <c r="A40" s="14" t="s">
        <v>35</v>
      </c>
      <c r="B40" s="1" t="s">
        <v>59</v>
      </c>
      <c r="C40" s="16">
        <v>15000</v>
      </c>
      <c r="D40" s="16">
        <v>0</v>
      </c>
      <c r="E40" s="16">
        <f t="shared" si="1"/>
        <v>15000</v>
      </c>
    </row>
    <row r="41" spans="1:5" ht="12.75">
      <c r="A41" s="14" t="s">
        <v>687</v>
      </c>
      <c r="B41" s="1" t="s">
        <v>653</v>
      </c>
      <c r="C41" s="16">
        <v>0</v>
      </c>
      <c r="D41" s="16">
        <v>24991</v>
      </c>
      <c r="E41" s="16">
        <f t="shared" si="1"/>
        <v>24991</v>
      </c>
    </row>
    <row r="42" spans="1:5" ht="12.75">
      <c r="A42" s="14" t="s">
        <v>688</v>
      </c>
      <c r="B42" s="1" t="s">
        <v>656</v>
      </c>
      <c r="C42" s="16">
        <v>0</v>
      </c>
      <c r="D42" s="16">
        <v>210</v>
      </c>
      <c r="E42" s="16">
        <f t="shared" si="1"/>
        <v>210</v>
      </c>
    </row>
    <row r="43" spans="1:5" ht="12.75">
      <c r="A43" s="14" t="s">
        <v>689</v>
      </c>
      <c r="B43" s="1" t="s">
        <v>658</v>
      </c>
      <c r="C43" s="16">
        <v>0</v>
      </c>
      <c r="D43" s="16">
        <v>90</v>
      </c>
      <c r="E43" s="16">
        <f t="shared" si="1"/>
        <v>90</v>
      </c>
    </row>
    <row r="44" spans="1:5" ht="12.75">
      <c r="A44" s="14" t="s">
        <v>690</v>
      </c>
      <c r="B44" s="1" t="s">
        <v>661</v>
      </c>
      <c r="C44" s="16">
        <v>0</v>
      </c>
      <c r="D44" s="16">
        <v>0</v>
      </c>
      <c r="E44" s="16">
        <f t="shared" si="1"/>
        <v>0</v>
      </c>
    </row>
    <row r="45" spans="1:5" ht="12.75">
      <c r="A45" s="14" t="s">
        <v>691</v>
      </c>
      <c r="B45" s="1" t="s">
        <v>649</v>
      </c>
      <c r="C45" s="16">
        <v>0</v>
      </c>
      <c r="D45" s="16">
        <v>475</v>
      </c>
      <c r="E45" s="16">
        <f t="shared" si="1"/>
        <v>475</v>
      </c>
    </row>
    <row r="46" spans="1:5" ht="12.75">
      <c r="A46" s="14" t="s">
        <v>692</v>
      </c>
      <c r="B46" s="1" t="s">
        <v>693</v>
      </c>
      <c r="C46" s="16">
        <v>0</v>
      </c>
      <c r="D46" s="16">
        <v>2500</v>
      </c>
      <c r="E46" s="16">
        <f t="shared" si="1"/>
        <v>2500</v>
      </c>
    </row>
    <row r="47" spans="1:5" ht="12.75">
      <c r="A47" s="14" t="s">
        <v>694</v>
      </c>
      <c r="B47" s="1" t="s">
        <v>667</v>
      </c>
      <c r="C47" s="16">
        <v>0</v>
      </c>
      <c r="D47" s="16">
        <v>53</v>
      </c>
      <c r="E47" s="16">
        <f t="shared" si="1"/>
        <v>53</v>
      </c>
    </row>
    <row r="48" spans="1:5" ht="12.75">
      <c r="A48" s="14" t="s">
        <v>695</v>
      </c>
      <c r="B48" s="1" t="s">
        <v>671</v>
      </c>
      <c r="C48" s="16">
        <v>0</v>
      </c>
      <c r="D48" s="16">
        <v>800</v>
      </c>
      <c r="E48" s="16">
        <f t="shared" si="1"/>
        <v>800</v>
      </c>
    </row>
    <row r="49" spans="1:5" ht="12.75">
      <c r="A49" s="14" t="s">
        <v>696</v>
      </c>
      <c r="B49" s="1" t="s">
        <v>676</v>
      </c>
      <c r="C49" s="16">
        <v>0</v>
      </c>
      <c r="D49" s="16">
        <v>350</v>
      </c>
      <c r="E49" s="16">
        <f t="shared" si="1"/>
        <v>350</v>
      </c>
    </row>
    <row r="50" spans="1:5" ht="12.75">
      <c r="A50" s="14" t="s">
        <v>697</v>
      </c>
      <c r="B50" s="1" t="s">
        <v>651</v>
      </c>
      <c r="C50" s="16">
        <v>0</v>
      </c>
      <c r="D50" s="16">
        <v>800</v>
      </c>
      <c r="E50" s="16">
        <f t="shared" si="1"/>
        <v>800</v>
      </c>
    </row>
    <row r="51" spans="2:5" ht="12.75">
      <c r="B51" s="40" t="s">
        <v>38</v>
      </c>
      <c r="C51" s="20">
        <f>SUM(C31:C50)</f>
        <v>69208</v>
      </c>
      <c r="D51" s="20">
        <f>SUM(D31:D50)</f>
        <v>45319</v>
      </c>
      <c r="E51" s="20">
        <f t="shared" si="1"/>
        <v>114527</v>
      </c>
    </row>
    <row r="52" spans="1:5" s="6" customFormat="1" ht="12.75">
      <c r="A52" s="10" t="s">
        <v>39</v>
      </c>
      <c r="B52" s="39"/>
      <c r="C52" s="12"/>
      <c r="D52" s="12"/>
      <c r="E52" s="13"/>
    </row>
    <row r="53" spans="1:5" ht="12.75">
      <c r="A53" s="14" t="s">
        <v>40</v>
      </c>
      <c r="B53" s="1" t="s">
        <v>41</v>
      </c>
      <c r="C53" s="16">
        <v>12400</v>
      </c>
      <c r="D53" s="16">
        <v>0</v>
      </c>
      <c r="E53" s="16">
        <f t="shared" si="1"/>
        <v>12400</v>
      </c>
    </row>
    <row r="54" spans="1:5" ht="12.75">
      <c r="A54" s="14" t="s">
        <v>698</v>
      </c>
      <c r="B54" s="1" t="s">
        <v>653</v>
      </c>
      <c r="C54" s="16">
        <v>0</v>
      </c>
      <c r="D54" s="16">
        <v>54265</v>
      </c>
      <c r="E54" s="16">
        <f t="shared" si="1"/>
        <v>54265</v>
      </c>
    </row>
    <row r="55" spans="1:5" ht="12.75">
      <c r="A55" s="14" t="s">
        <v>699</v>
      </c>
      <c r="B55" s="1" t="s">
        <v>700</v>
      </c>
      <c r="C55" s="16">
        <v>0</v>
      </c>
      <c r="D55" s="16">
        <v>100</v>
      </c>
      <c r="E55" s="16">
        <f t="shared" si="1"/>
        <v>100</v>
      </c>
    </row>
    <row r="56" spans="1:5" ht="12.75">
      <c r="A56" s="14" t="s">
        <v>701</v>
      </c>
      <c r="B56" s="1" t="s">
        <v>656</v>
      </c>
      <c r="C56" s="16">
        <v>0</v>
      </c>
      <c r="D56" s="16">
        <v>1005</v>
      </c>
      <c r="E56" s="16">
        <f t="shared" si="1"/>
        <v>1005</v>
      </c>
    </row>
    <row r="57" spans="1:5" ht="12.75">
      <c r="A57" s="14" t="s">
        <v>702</v>
      </c>
      <c r="B57" s="1" t="s">
        <v>658</v>
      </c>
      <c r="C57" s="16">
        <v>0</v>
      </c>
      <c r="D57" s="16">
        <v>600</v>
      </c>
      <c r="E57" s="16">
        <f t="shared" si="1"/>
        <v>600</v>
      </c>
    </row>
    <row r="58" spans="1:5" ht="12.75">
      <c r="A58" s="14" t="s">
        <v>703</v>
      </c>
      <c r="B58" s="1" t="s">
        <v>22</v>
      </c>
      <c r="C58" s="16">
        <v>0</v>
      </c>
      <c r="D58" s="16">
        <v>500</v>
      </c>
      <c r="E58" s="16">
        <f t="shared" si="1"/>
        <v>500</v>
      </c>
    </row>
    <row r="59" spans="1:5" ht="12.75">
      <c r="A59" s="14" t="s">
        <v>704</v>
      </c>
      <c r="B59" s="1" t="s">
        <v>661</v>
      </c>
      <c r="C59" s="16">
        <v>0</v>
      </c>
      <c r="D59" s="16">
        <v>1500</v>
      </c>
      <c r="E59" s="16">
        <f t="shared" si="1"/>
        <v>1500</v>
      </c>
    </row>
    <row r="60" spans="1:5" ht="12.75">
      <c r="A60" s="14" t="s">
        <v>705</v>
      </c>
      <c r="B60" s="1" t="s">
        <v>649</v>
      </c>
      <c r="C60" s="16">
        <v>0</v>
      </c>
      <c r="D60" s="16">
        <v>200</v>
      </c>
      <c r="E60" s="16">
        <f t="shared" si="1"/>
        <v>200</v>
      </c>
    </row>
    <row r="61" spans="1:5" ht="12.75">
      <c r="A61" s="14" t="s">
        <v>706</v>
      </c>
      <c r="B61" s="1" t="s">
        <v>665</v>
      </c>
      <c r="C61" s="16">
        <v>0</v>
      </c>
      <c r="D61" s="16">
        <v>45</v>
      </c>
      <c r="E61" s="16">
        <f t="shared" si="1"/>
        <v>45</v>
      </c>
    </row>
    <row r="62" spans="1:5" ht="12.75">
      <c r="A62" s="14" t="s">
        <v>707</v>
      </c>
      <c r="B62" s="1" t="s">
        <v>667</v>
      </c>
      <c r="C62" s="16">
        <v>0</v>
      </c>
      <c r="D62" s="16">
        <v>700</v>
      </c>
      <c r="E62" s="16">
        <f t="shared" si="1"/>
        <v>700</v>
      </c>
    </row>
    <row r="63" spans="1:5" ht="12.75">
      <c r="A63" s="14" t="s">
        <v>708</v>
      </c>
      <c r="B63" s="1" t="s">
        <v>671</v>
      </c>
      <c r="C63" s="16">
        <v>0</v>
      </c>
      <c r="D63" s="16">
        <v>185</v>
      </c>
      <c r="E63" s="16">
        <f t="shared" si="1"/>
        <v>185</v>
      </c>
    </row>
    <row r="64" spans="1:5" ht="12.75">
      <c r="A64" s="14" t="s">
        <v>709</v>
      </c>
      <c r="B64" s="1" t="s">
        <v>111</v>
      </c>
      <c r="C64" s="16">
        <v>0</v>
      </c>
      <c r="D64" s="16">
        <v>0</v>
      </c>
      <c r="E64" s="16">
        <f t="shared" si="1"/>
        <v>0</v>
      </c>
    </row>
    <row r="65" spans="1:5" ht="12.75">
      <c r="A65" s="14" t="s">
        <v>710</v>
      </c>
      <c r="B65" s="1" t="s">
        <v>676</v>
      </c>
      <c r="C65" s="16">
        <v>0</v>
      </c>
      <c r="D65" s="16">
        <v>0</v>
      </c>
      <c r="E65" s="16">
        <f t="shared" si="1"/>
        <v>0</v>
      </c>
    </row>
    <row r="66" spans="1:5" ht="12.75">
      <c r="A66" s="14" t="s">
        <v>711</v>
      </c>
      <c r="B66" s="1" t="s">
        <v>651</v>
      </c>
      <c r="C66" s="16">
        <v>0</v>
      </c>
      <c r="D66" s="16">
        <v>1000</v>
      </c>
      <c r="E66" s="16">
        <f t="shared" si="1"/>
        <v>1000</v>
      </c>
    </row>
    <row r="67" spans="1:5" ht="12.75">
      <c r="A67" s="14" t="s">
        <v>46</v>
      </c>
      <c r="B67" s="1" t="s">
        <v>59</v>
      </c>
      <c r="C67" s="16">
        <v>4244</v>
      </c>
      <c r="D67" s="16">
        <v>0</v>
      </c>
      <c r="E67" s="16">
        <f t="shared" si="1"/>
        <v>4244</v>
      </c>
    </row>
    <row r="68" spans="1:5" ht="12.75">
      <c r="A68" s="14" t="s">
        <v>48</v>
      </c>
      <c r="B68" s="1" t="s">
        <v>16</v>
      </c>
      <c r="C68" s="16">
        <v>6200</v>
      </c>
      <c r="D68" s="16">
        <v>0</v>
      </c>
      <c r="E68" s="16">
        <f t="shared" si="1"/>
        <v>6200</v>
      </c>
    </row>
    <row r="69" spans="1:5" ht="12.75">
      <c r="A69" s="14" t="s">
        <v>49</v>
      </c>
      <c r="B69" s="1" t="s">
        <v>59</v>
      </c>
      <c r="C69" s="16">
        <v>101591</v>
      </c>
      <c r="D69" s="16">
        <v>0</v>
      </c>
      <c r="E69" s="16">
        <f t="shared" si="1"/>
        <v>101591</v>
      </c>
    </row>
    <row r="70" spans="1:5" ht="12.75">
      <c r="A70" s="14" t="s">
        <v>51</v>
      </c>
      <c r="B70" s="1" t="s">
        <v>22</v>
      </c>
      <c r="C70" s="16">
        <v>7900</v>
      </c>
      <c r="D70" s="16">
        <v>0</v>
      </c>
      <c r="E70" s="16">
        <f t="shared" si="1"/>
        <v>7900</v>
      </c>
    </row>
    <row r="71" spans="1:5" ht="12.75">
      <c r="A71" s="14" t="s">
        <v>712</v>
      </c>
      <c r="B71" s="1" t="s">
        <v>676</v>
      </c>
      <c r="C71" s="16">
        <v>0</v>
      </c>
      <c r="D71" s="16">
        <v>2400</v>
      </c>
      <c r="E71" s="16">
        <f t="shared" si="1"/>
        <v>2400</v>
      </c>
    </row>
    <row r="72" spans="2:5" ht="12.75">
      <c r="B72" s="40" t="s">
        <v>52</v>
      </c>
      <c r="C72" s="20">
        <f>SUM(C52:C71)</f>
        <v>132335</v>
      </c>
      <c r="D72" s="20">
        <f>SUM(D52:D71)</f>
        <v>62500</v>
      </c>
      <c r="E72" s="20">
        <f t="shared" si="1"/>
        <v>194835</v>
      </c>
    </row>
    <row r="73" spans="1:5" s="6" customFormat="1" ht="12.75">
      <c r="A73" s="10" t="s">
        <v>53</v>
      </c>
      <c r="B73" s="39"/>
      <c r="C73" s="12"/>
      <c r="D73" s="12"/>
      <c r="E73" s="13"/>
    </row>
    <row r="74" spans="1:5" ht="12.75">
      <c r="A74" s="14" t="s">
        <v>54</v>
      </c>
      <c r="B74" s="1" t="s">
        <v>59</v>
      </c>
      <c r="C74" s="16">
        <v>67752</v>
      </c>
      <c r="D74" s="16">
        <v>0</v>
      </c>
      <c r="E74" s="16">
        <f t="shared" si="1"/>
        <v>67752</v>
      </c>
    </row>
    <row r="75" spans="1:5" ht="12.75">
      <c r="A75" s="14" t="s">
        <v>713</v>
      </c>
      <c r="B75" s="1" t="s">
        <v>653</v>
      </c>
      <c r="C75" s="16">
        <v>0</v>
      </c>
      <c r="D75" s="16">
        <v>49537</v>
      </c>
      <c r="E75" s="16">
        <f t="shared" si="1"/>
        <v>49537</v>
      </c>
    </row>
    <row r="76" spans="1:5" ht="12.75">
      <c r="A76" s="14" t="s">
        <v>714</v>
      </c>
      <c r="B76" s="1" t="s">
        <v>656</v>
      </c>
      <c r="C76" s="16">
        <v>0</v>
      </c>
      <c r="D76" s="16">
        <v>900</v>
      </c>
      <c r="E76" s="16">
        <f t="shared" si="1"/>
        <v>900</v>
      </c>
    </row>
    <row r="77" spans="1:5" ht="12.75">
      <c r="A77" s="14" t="s">
        <v>715</v>
      </c>
      <c r="B77" s="1" t="s">
        <v>658</v>
      </c>
      <c r="C77" s="16">
        <v>0</v>
      </c>
      <c r="D77" s="16">
        <v>225</v>
      </c>
      <c r="E77" s="16">
        <f t="shared" si="1"/>
        <v>225</v>
      </c>
    </row>
    <row r="78" spans="1:5" ht="12.75">
      <c r="A78" s="14" t="s">
        <v>55</v>
      </c>
      <c r="B78" s="1" t="s">
        <v>56</v>
      </c>
      <c r="C78" s="16">
        <v>3300</v>
      </c>
      <c r="D78" s="16">
        <v>0</v>
      </c>
      <c r="E78" s="16">
        <f t="shared" si="1"/>
        <v>3300</v>
      </c>
    </row>
    <row r="79" spans="1:5" ht="12.75">
      <c r="A79" s="14" t="s">
        <v>57</v>
      </c>
      <c r="B79" s="1" t="s">
        <v>16</v>
      </c>
      <c r="C79" s="16">
        <v>4700</v>
      </c>
      <c r="D79" s="16">
        <v>0</v>
      </c>
      <c r="E79" s="16">
        <f t="shared" si="1"/>
        <v>4700</v>
      </c>
    </row>
    <row r="80" spans="1:5" ht="12.75">
      <c r="A80" s="14" t="s">
        <v>716</v>
      </c>
      <c r="B80" s="1" t="s">
        <v>661</v>
      </c>
      <c r="C80" s="16">
        <v>0</v>
      </c>
      <c r="D80" s="16">
        <v>120</v>
      </c>
      <c r="E80" s="16">
        <f t="shared" si="1"/>
        <v>120</v>
      </c>
    </row>
    <row r="81" spans="1:5" ht="12.75">
      <c r="A81" s="14" t="s">
        <v>717</v>
      </c>
      <c r="B81" s="1" t="s">
        <v>718</v>
      </c>
      <c r="C81" s="16">
        <v>0</v>
      </c>
      <c r="D81" s="16">
        <v>1500</v>
      </c>
      <c r="E81" s="16">
        <f t="shared" si="1"/>
        <v>1500</v>
      </c>
    </row>
    <row r="82" spans="1:5" ht="12.75">
      <c r="A82" s="14" t="s">
        <v>719</v>
      </c>
      <c r="B82" s="1" t="s">
        <v>720</v>
      </c>
      <c r="C82" s="16">
        <v>0</v>
      </c>
      <c r="D82" s="16">
        <v>2500</v>
      </c>
      <c r="E82" s="16">
        <f t="shared" si="1"/>
        <v>2500</v>
      </c>
    </row>
    <row r="83" spans="1:5" ht="12.75">
      <c r="A83" s="14" t="s">
        <v>721</v>
      </c>
      <c r="B83" s="1" t="s">
        <v>671</v>
      </c>
      <c r="C83" s="16">
        <v>0</v>
      </c>
      <c r="D83" s="16">
        <v>150</v>
      </c>
      <c r="E83" s="16">
        <f t="shared" si="1"/>
        <v>150</v>
      </c>
    </row>
    <row r="84" spans="1:5" ht="12.75">
      <c r="A84" s="14" t="s">
        <v>722</v>
      </c>
      <c r="B84" s="1" t="s">
        <v>723</v>
      </c>
      <c r="C84" s="16">
        <v>0</v>
      </c>
      <c r="D84" s="16">
        <v>500</v>
      </c>
      <c r="E84" s="16">
        <f t="shared" si="1"/>
        <v>500</v>
      </c>
    </row>
    <row r="85" spans="1:5" ht="12.75">
      <c r="A85" s="14" t="s">
        <v>724</v>
      </c>
      <c r="B85" s="1" t="s">
        <v>673</v>
      </c>
      <c r="C85" s="16">
        <v>0</v>
      </c>
      <c r="D85" s="16">
        <v>100</v>
      </c>
      <c r="E85" s="16">
        <f t="shared" si="1"/>
        <v>100</v>
      </c>
    </row>
    <row r="86" spans="1:5" ht="12.75">
      <c r="A86" s="14" t="s">
        <v>725</v>
      </c>
      <c r="B86" s="1" t="s">
        <v>111</v>
      </c>
      <c r="C86" s="16">
        <v>0</v>
      </c>
      <c r="D86" s="16">
        <v>100</v>
      </c>
      <c r="E86" s="16">
        <f t="shared" si="1"/>
        <v>100</v>
      </c>
    </row>
    <row r="87" spans="1:5" ht="12.75">
      <c r="A87" s="14" t="s">
        <v>726</v>
      </c>
      <c r="B87" s="1" t="s">
        <v>651</v>
      </c>
      <c r="C87" s="16">
        <v>0</v>
      </c>
      <c r="D87" s="16">
        <v>350</v>
      </c>
      <c r="E87" s="16">
        <f t="shared" si="1"/>
        <v>350</v>
      </c>
    </row>
    <row r="88" spans="1:5" ht="12.75">
      <c r="A88" s="14" t="s">
        <v>58</v>
      </c>
      <c r="B88" s="1" t="s">
        <v>59</v>
      </c>
      <c r="C88" s="16">
        <v>30000</v>
      </c>
      <c r="D88" s="16">
        <v>0</v>
      </c>
      <c r="E88" s="16">
        <f t="shared" si="1"/>
        <v>30000</v>
      </c>
    </row>
    <row r="89" spans="1:5" ht="12.75">
      <c r="A89" s="14" t="s">
        <v>727</v>
      </c>
      <c r="B89" s="1" t="s">
        <v>647</v>
      </c>
      <c r="C89" s="16">
        <v>0</v>
      </c>
      <c r="D89" s="16">
        <v>0</v>
      </c>
      <c r="E89" s="16">
        <f t="shared" si="1"/>
        <v>0</v>
      </c>
    </row>
    <row r="90" spans="1:5" ht="12.75">
      <c r="A90" s="14" t="s">
        <v>60</v>
      </c>
      <c r="B90" s="1" t="s">
        <v>16</v>
      </c>
      <c r="C90" s="16">
        <v>50000</v>
      </c>
      <c r="D90" s="16">
        <v>0</v>
      </c>
      <c r="E90" s="16">
        <f t="shared" si="1"/>
        <v>50000</v>
      </c>
    </row>
    <row r="91" spans="1:5" ht="12.75">
      <c r="A91" s="14" t="s">
        <v>728</v>
      </c>
      <c r="B91" s="1" t="s">
        <v>729</v>
      </c>
      <c r="C91" s="16">
        <v>0</v>
      </c>
      <c r="D91" s="16">
        <v>25000</v>
      </c>
      <c r="E91" s="16">
        <f t="shared" si="1"/>
        <v>25000</v>
      </c>
    </row>
    <row r="92" spans="1:5" ht="12.75">
      <c r="A92" s="14" t="s">
        <v>730</v>
      </c>
      <c r="B92" s="1" t="s">
        <v>676</v>
      </c>
      <c r="C92" s="16">
        <v>0</v>
      </c>
      <c r="D92" s="16">
        <v>30</v>
      </c>
      <c r="E92" s="16">
        <f t="shared" si="1"/>
        <v>30</v>
      </c>
    </row>
    <row r="93" spans="2:5" ht="12.75">
      <c r="B93" s="40" t="s">
        <v>63</v>
      </c>
      <c r="C93" s="20">
        <f>SUM(C73:C92)</f>
        <v>155752</v>
      </c>
      <c r="D93" s="20">
        <f>SUM(D73:D92)</f>
        <v>81012</v>
      </c>
      <c r="E93" s="20">
        <f>SUM(E74:E92)</f>
        <v>236764</v>
      </c>
    </row>
    <row r="94" spans="1:5" s="6" customFormat="1" ht="12.75">
      <c r="A94" s="10" t="s">
        <v>64</v>
      </c>
      <c r="B94" s="39"/>
      <c r="C94" s="12"/>
      <c r="D94" s="12"/>
      <c r="E94" s="13"/>
    </row>
    <row r="95" spans="1:5" ht="12.75">
      <c r="A95" s="14" t="s">
        <v>65</v>
      </c>
      <c r="B95" s="1" t="s">
        <v>59</v>
      </c>
      <c r="C95" s="16">
        <v>8970</v>
      </c>
      <c r="D95" s="16">
        <v>0</v>
      </c>
      <c r="E95" s="16">
        <f aca="true" t="shared" si="2" ref="E95:E158">SUM(C95:D95)</f>
        <v>8970</v>
      </c>
    </row>
    <row r="96" spans="1:5" ht="12.75">
      <c r="A96" s="14" t="s">
        <v>731</v>
      </c>
      <c r="B96" s="1" t="s">
        <v>653</v>
      </c>
      <c r="C96" s="16">
        <v>0</v>
      </c>
      <c r="D96" s="16">
        <v>48226.7</v>
      </c>
      <c r="E96" s="16">
        <f t="shared" si="2"/>
        <v>48226.7</v>
      </c>
    </row>
    <row r="97" spans="1:5" ht="12.75">
      <c r="A97" s="14" t="s">
        <v>732</v>
      </c>
      <c r="B97" s="1" t="s">
        <v>653</v>
      </c>
      <c r="C97" s="16">
        <v>0</v>
      </c>
      <c r="D97" s="16">
        <v>9491</v>
      </c>
      <c r="E97" s="16">
        <f t="shared" si="2"/>
        <v>9491</v>
      </c>
    </row>
    <row r="98" spans="1:5" ht="12.75">
      <c r="A98" s="14" t="s">
        <v>733</v>
      </c>
      <c r="B98" s="1" t="s">
        <v>653</v>
      </c>
      <c r="C98" s="16">
        <v>0</v>
      </c>
      <c r="D98" s="16">
        <v>10265</v>
      </c>
      <c r="E98" s="16">
        <f t="shared" si="2"/>
        <v>10265</v>
      </c>
    </row>
    <row r="99" spans="1:5" ht="12.75">
      <c r="A99" s="14" t="s">
        <v>734</v>
      </c>
      <c r="B99" s="1" t="s">
        <v>700</v>
      </c>
      <c r="C99" s="16">
        <v>0</v>
      </c>
      <c r="D99" s="16">
        <v>240</v>
      </c>
      <c r="E99" s="16">
        <f t="shared" si="2"/>
        <v>240</v>
      </c>
    </row>
    <row r="100" spans="1:5" ht="12.75">
      <c r="A100" s="14" t="s">
        <v>735</v>
      </c>
      <c r="B100" s="1" t="s">
        <v>656</v>
      </c>
      <c r="C100" s="16">
        <v>0</v>
      </c>
      <c r="D100" s="16">
        <v>256</v>
      </c>
      <c r="E100" s="16">
        <f t="shared" si="2"/>
        <v>256</v>
      </c>
    </row>
    <row r="101" spans="1:5" ht="12.75">
      <c r="A101" s="14" t="s">
        <v>736</v>
      </c>
      <c r="B101" s="1" t="s">
        <v>656</v>
      </c>
      <c r="C101" s="16">
        <v>0</v>
      </c>
      <c r="D101" s="16">
        <v>267</v>
      </c>
      <c r="E101" s="16">
        <f t="shared" si="2"/>
        <v>267</v>
      </c>
    </row>
    <row r="102" spans="1:5" ht="12.75">
      <c r="A102" s="14" t="s">
        <v>737</v>
      </c>
      <c r="B102" s="1" t="s">
        <v>656</v>
      </c>
      <c r="C102" s="16">
        <v>0</v>
      </c>
      <c r="D102" s="16">
        <v>1255</v>
      </c>
      <c r="E102" s="16">
        <f t="shared" si="2"/>
        <v>1255</v>
      </c>
    </row>
    <row r="103" spans="1:5" ht="12.75">
      <c r="A103" s="14" t="s">
        <v>738</v>
      </c>
      <c r="B103" s="1" t="s">
        <v>658</v>
      </c>
      <c r="C103" s="16">
        <v>0</v>
      </c>
      <c r="D103" s="16">
        <v>225</v>
      </c>
      <c r="E103" s="16">
        <f t="shared" si="2"/>
        <v>225</v>
      </c>
    </row>
    <row r="104" spans="1:5" ht="12.75">
      <c r="A104" s="14" t="s">
        <v>739</v>
      </c>
      <c r="B104" s="1" t="s">
        <v>740</v>
      </c>
      <c r="C104" s="16">
        <v>0</v>
      </c>
      <c r="D104" s="16">
        <v>150</v>
      </c>
      <c r="E104" s="16">
        <f t="shared" si="2"/>
        <v>150</v>
      </c>
    </row>
    <row r="105" spans="1:5" ht="12.75">
      <c r="A105" s="14" t="s">
        <v>741</v>
      </c>
      <c r="B105" s="1" t="s">
        <v>740</v>
      </c>
      <c r="C105" s="16">
        <v>0</v>
      </c>
      <c r="D105" s="16">
        <v>75</v>
      </c>
      <c r="E105" s="16">
        <f t="shared" si="2"/>
        <v>75</v>
      </c>
    </row>
    <row r="106" spans="1:5" ht="12.75">
      <c r="A106" s="14" t="s">
        <v>71</v>
      </c>
      <c r="B106" s="1" t="s">
        <v>16</v>
      </c>
      <c r="C106" s="16">
        <v>39900</v>
      </c>
      <c r="D106" s="16">
        <v>0</v>
      </c>
      <c r="E106" s="16">
        <f t="shared" si="2"/>
        <v>39900</v>
      </c>
    </row>
    <row r="107" spans="1:5" ht="12.75">
      <c r="A107" s="14" t="s">
        <v>742</v>
      </c>
      <c r="B107" s="1" t="s">
        <v>743</v>
      </c>
      <c r="C107" s="16">
        <v>0</v>
      </c>
      <c r="D107" s="16">
        <v>1785</v>
      </c>
      <c r="E107" s="16">
        <f t="shared" si="2"/>
        <v>1785</v>
      </c>
    </row>
    <row r="108" spans="1:5" ht="12.75">
      <c r="A108" s="14" t="s">
        <v>744</v>
      </c>
      <c r="B108" s="1" t="s">
        <v>693</v>
      </c>
      <c r="C108" s="16">
        <v>0</v>
      </c>
      <c r="D108" s="16">
        <v>0</v>
      </c>
      <c r="E108" s="16">
        <f t="shared" si="2"/>
        <v>0</v>
      </c>
    </row>
    <row r="109" spans="1:5" ht="12.75">
      <c r="A109" s="14" t="s">
        <v>745</v>
      </c>
      <c r="B109" s="1" t="s">
        <v>746</v>
      </c>
      <c r="C109" s="16">
        <v>0</v>
      </c>
      <c r="D109" s="16">
        <v>17000</v>
      </c>
      <c r="E109" s="16">
        <f t="shared" si="2"/>
        <v>17000</v>
      </c>
    </row>
    <row r="110" spans="1:5" ht="12.75">
      <c r="A110" s="14" t="s">
        <v>747</v>
      </c>
      <c r="B110" s="1" t="s">
        <v>748</v>
      </c>
      <c r="C110" s="16">
        <v>0</v>
      </c>
      <c r="D110" s="16">
        <v>3764</v>
      </c>
      <c r="E110" s="16">
        <f t="shared" si="2"/>
        <v>3764</v>
      </c>
    </row>
    <row r="111" spans="1:5" ht="12.75">
      <c r="A111" s="14" t="s">
        <v>749</v>
      </c>
      <c r="B111" s="1" t="s">
        <v>748</v>
      </c>
      <c r="C111" s="16">
        <v>0</v>
      </c>
      <c r="D111" s="16">
        <v>4162</v>
      </c>
      <c r="E111" s="16">
        <f t="shared" si="2"/>
        <v>4162</v>
      </c>
    </row>
    <row r="112" spans="1:5" ht="12.75">
      <c r="A112" s="14" t="s">
        <v>750</v>
      </c>
      <c r="B112" s="1" t="s">
        <v>751</v>
      </c>
      <c r="C112" s="16">
        <v>0</v>
      </c>
      <c r="D112" s="16">
        <v>9000</v>
      </c>
      <c r="E112" s="16">
        <f t="shared" si="2"/>
        <v>9000</v>
      </c>
    </row>
    <row r="113" spans="1:5" ht="12.75">
      <c r="A113" s="14" t="s">
        <v>752</v>
      </c>
      <c r="B113" s="1" t="s">
        <v>753</v>
      </c>
      <c r="C113" s="16">
        <v>0</v>
      </c>
      <c r="D113" s="16">
        <v>1600</v>
      </c>
      <c r="E113" s="16">
        <f t="shared" si="2"/>
        <v>1600</v>
      </c>
    </row>
    <row r="114" spans="1:5" ht="12.75">
      <c r="A114" s="14" t="s">
        <v>754</v>
      </c>
      <c r="B114" s="1" t="s">
        <v>753</v>
      </c>
      <c r="C114" s="16">
        <v>0</v>
      </c>
      <c r="D114" s="16">
        <v>1600</v>
      </c>
      <c r="E114" s="16">
        <f t="shared" si="2"/>
        <v>1600</v>
      </c>
    </row>
    <row r="115" spans="1:5" ht="12.75">
      <c r="A115" s="14" t="s">
        <v>755</v>
      </c>
      <c r="B115" s="1" t="s">
        <v>756</v>
      </c>
      <c r="C115" s="16">
        <v>0</v>
      </c>
      <c r="D115" s="16">
        <v>12134</v>
      </c>
      <c r="E115" s="16">
        <f t="shared" si="2"/>
        <v>12134</v>
      </c>
    </row>
    <row r="116" spans="1:5" ht="12.75">
      <c r="A116" s="14" t="s">
        <v>757</v>
      </c>
      <c r="B116" s="1" t="s">
        <v>758</v>
      </c>
      <c r="C116" s="16">
        <v>0</v>
      </c>
      <c r="D116" s="16">
        <v>1200</v>
      </c>
      <c r="E116" s="16">
        <f t="shared" si="2"/>
        <v>1200</v>
      </c>
    </row>
    <row r="117" spans="1:5" ht="12.75">
      <c r="A117" s="14" t="s">
        <v>759</v>
      </c>
      <c r="B117" s="1" t="s">
        <v>758</v>
      </c>
      <c r="C117" s="16">
        <v>0</v>
      </c>
      <c r="D117" s="16">
        <v>1545</v>
      </c>
      <c r="E117" s="16">
        <f t="shared" si="2"/>
        <v>1545</v>
      </c>
    </row>
    <row r="118" spans="1:5" ht="12.75">
      <c r="A118" s="14" t="s">
        <v>760</v>
      </c>
      <c r="B118" s="1" t="s">
        <v>111</v>
      </c>
      <c r="C118" s="16">
        <v>0</v>
      </c>
      <c r="D118" s="16">
        <v>920</v>
      </c>
      <c r="E118" s="16">
        <f t="shared" si="2"/>
        <v>920</v>
      </c>
    </row>
    <row r="119" spans="1:5" ht="12.75">
      <c r="A119" s="14" t="s">
        <v>761</v>
      </c>
      <c r="B119" s="1" t="s">
        <v>762</v>
      </c>
      <c r="C119" s="16">
        <v>0</v>
      </c>
      <c r="D119" s="16">
        <v>26500</v>
      </c>
      <c r="E119" s="16">
        <f t="shared" si="2"/>
        <v>26500</v>
      </c>
    </row>
    <row r="120" spans="1:5" ht="12.75">
      <c r="A120" s="14" t="s">
        <v>763</v>
      </c>
      <c r="B120" s="1" t="s">
        <v>762</v>
      </c>
      <c r="C120" s="16">
        <v>0</v>
      </c>
      <c r="D120" s="16">
        <v>3500</v>
      </c>
      <c r="E120" s="16">
        <f t="shared" si="2"/>
        <v>3500</v>
      </c>
    </row>
    <row r="121" spans="1:5" ht="12.75">
      <c r="A121" s="14" t="s">
        <v>764</v>
      </c>
      <c r="B121" s="1" t="s">
        <v>765</v>
      </c>
      <c r="C121" s="16">
        <v>0</v>
      </c>
      <c r="D121" s="16">
        <v>325</v>
      </c>
      <c r="E121" s="16">
        <f t="shared" si="2"/>
        <v>325</v>
      </c>
    </row>
    <row r="122" spans="1:5" ht="12.75">
      <c r="A122" s="14" t="s">
        <v>766</v>
      </c>
      <c r="B122" s="1" t="s">
        <v>676</v>
      </c>
      <c r="C122" s="16">
        <v>0</v>
      </c>
      <c r="D122" s="16">
        <v>5250</v>
      </c>
      <c r="E122" s="16">
        <f t="shared" si="2"/>
        <v>5250</v>
      </c>
    </row>
    <row r="123" spans="1:5" ht="12.75">
      <c r="A123" s="14" t="s">
        <v>767</v>
      </c>
      <c r="B123" s="1" t="s">
        <v>678</v>
      </c>
      <c r="C123" s="16">
        <v>0</v>
      </c>
      <c r="D123" s="16">
        <v>250</v>
      </c>
      <c r="E123" s="16">
        <f t="shared" si="2"/>
        <v>250</v>
      </c>
    </row>
    <row r="124" spans="1:5" ht="12.75">
      <c r="A124" s="14" t="s">
        <v>768</v>
      </c>
      <c r="B124" s="1" t="s">
        <v>769</v>
      </c>
      <c r="C124" s="16">
        <v>0</v>
      </c>
      <c r="D124" s="16">
        <v>300</v>
      </c>
      <c r="E124" s="16">
        <f t="shared" si="2"/>
        <v>300</v>
      </c>
    </row>
    <row r="125" spans="1:5" ht="12.75">
      <c r="A125" s="14" t="s">
        <v>770</v>
      </c>
      <c r="B125" s="1" t="s">
        <v>651</v>
      </c>
      <c r="C125" s="16">
        <v>0</v>
      </c>
      <c r="D125" s="16">
        <v>15</v>
      </c>
      <c r="E125" s="16">
        <f t="shared" si="2"/>
        <v>15</v>
      </c>
    </row>
    <row r="126" spans="1:5" ht="12.75">
      <c r="A126" s="14" t="s">
        <v>771</v>
      </c>
      <c r="B126" s="1" t="s">
        <v>772</v>
      </c>
      <c r="C126" s="16">
        <v>0</v>
      </c>
      <c r="D126" s="16">
        <v>3000</v>
      </c>
      <c r="E126" s="16">
        <f t="shared" si="2"/>
        <v>3000</v>
      </c>
    </row>
    <row r="127" spans="1:5" ht="12.75">
      <c r="A127" s="14" t="s">
        <v>773</v>
      </c>
      <c r="B127" s="1" t="s">
        <v>774</v>
      </c>
      <c r="C127" s="16">
        <v>0</v>
      </c>
      <c r="D127" s="16">
        <v>1300</v>
      </c>
      <c r="E127" s="16">
        <f t="shared" si="2"/>
        <v>1300</v>
      </c>
    </row>
    <row r="128" spans="1:5" ht="12.75">
      <c r="A128" s="14" t="s">
        <v>775</v>
      </c>
      <c r="B128" s="1" t="s">
        <v>653</v>
      </c>
      <c r="C128" s="16">
        <v>0</v>
      </c>
      <c r="D128" s="16">
        <v>32652</v>
      </c>
      <c r="E128" s="16">
        <f t="shared" si="2"/>
        <v>32652</v>
      </c>
    </row>
    <row r="129" spans="1:5" ht="12.75">
      <c r="A129" s="14" t="s">
        <v>776</v>
      </c>
      <c r="B129" s="1" t="s">
        <v>653</v>
      </c>
      <c r="C129" s="16">
        <v>0</v>
      </c>
      <c r="D129" s="16">
        <v>6898</v>
      </c>
      <c r="E129" s="16">
        <f t="shared" si="2"/>
        <v>6898</v>
      </c>
    </row>
    <row r="130" spans="1:5" ht="12.75">
      <c r="A130" s="14" t="s">
        <v>777</v>
      </c>
      <c r="B130" s="1" t="s">
        <v>653</v>
      </c>
      <c r="C130" s="16">
        <v>0</v>
      </c>
      <c r="D130" s="16">
        <v>6898</v>
      </c>
      <c r="E130" s="16">
        <f t="shared" si="2"/>
        <v>6898</v>
      </c>
    </row>
    <row r="131" spans="1:5" ht="12.75">
      <c r="A131" s="14" t="s">
        <v>778</v>
      </c>
      <c r="B131" s="1" t="s">
        <v>700</v>
      </c>
      <c r="C131" s="16">
        <v>0</v>
      </c>
      <c r="D131" s="16">
        <v>260</v>
      </c>
      <c r="E131" s="16">
        <f t="shared" si="2"/>
        <v>260</v>
      </c>
    </row>
    <row r="132" spans="1:5" ht="12.75">
      <c r="A132" s="14" t="s">
        <v>779</v>
      </c>
      <c r="B132" s="1" t="s">
        <v>656</v>
      </c>
      <c r="C132" s="16">
        <v>0</v>
      </c>
      <c r="D132" s="16">
        <v>165</v>
      </c>
      <c r="E132" s="16">
        <f t="shared" si="2"/>
        <v>165</v>
      </c>
    </row>
    <row r="133" spans="1:5" ht="12.75">
      <c r="A133" s="14" t="s">
        <v>780</v>
      </c>
      <c r="B133" s="1" t="s">
        <v>656</v>
      </c>
      <c r="C133" s="16">
        <v>0</v>
      </c>
      <c r="D133" s="16">
        <v>165</v>
      </c>
      <c r="E133" s="16">
        <f t="shared" si="2"/>
        <v>165</v>
      </c>
    </row>
    <row r="134" spans="1:5" ht="12.75">
      <c r="A134" s="14" t="s">
        <v>781</v>
      </c>
      <c r="B134" s="1" t="s">
        <v>656</v>
      </c>
      <c r="C134" s="16">
        <v>0</v>
      </c>
      <c r="D134" s="16">
        <v>781</v>
      </c>
      <c r="E134" s="16">
        <f t="shared" si="2"/>
        <v>781</v>
      </c>
    </row>
    <row r="135" spans="1:5" ht="12.75">
      <c r="A135" s="14" t="s">
        <v>782</v>
      </c>
      <c r="B135" s="1" t="s">
        <v>658</v>
      </c>
      <c r="C135" s="16">
        <v>0</v>
      </c>
      <c r="D135" s="16">
        <v>150</v>
      </c>
      <c r="E135" s="16">
        <f t="shared" si="2"/>
        <v>150</v>
      </c>
    </row>
    <row r="136" spans="1:5" ht="12.75">
      <c r="A136" s="14" t="s">
        <v>783</v>
      </c>
      <c r="B136" s="1" t="s">
        <v>740</v>
      </c>
      <c r="C136" s="16">
        <v>0</v>
      </c>
      <c r="D136" s="16">
        <v>75</v>
      </c>
      <c r="E136" s="16">
        <f t="shared" si="2"/>
        <v>75</v>
      </c>
    </row>
    <row r="137" spans="1:5" ht="12.75">
      <c r="A137" s="14" t="s">
        <v>784</v>
      </c>
      <c r="B137" s="1" t="s">
        <v>740</v>
      </c>
      <c r="C137" s="16">
        <v>0</v>
      </c>
      <c r="D137" s="16">
        <v>45</v>
      </c>
      <c r="E137" s="16">
        <f t="shared" si="2"/>
        <v>45</v>
      </c>
    </row>
    <row r="138" spans="1:5" ht="12.75">
      <c r="A138" s="14" t="s">
        <v>785</v>
      </c>
      <c r="B138" s="1" t="s">
        <v>22</v>
      </c>
      <c r="C138" s="16">
        <v>0</v>
      </c>
      <c r="D138" s="16">
        <v>2600</v>
      </c>
      <c r="E138" s="16">
        <f t="shared" si="2"/>
        <v>2600</v>
      </c>
    </row>
    <row r="139" spans="1:5" ht="12.75">
      <c r="A139" s="14" t="s">
        <v>786</v>
      </c>
      <c r="B139" s="1" t="s">
        <v>22</v>
      </c>
      <c r="C139" s="16">
        <v>0</v>
      </c>
      <c r="D139" s="16">
        <v>700</v>
      </c>
      <c r="E139" s="16">
        <f t="shared" si="2"/>
        <v>700</v>
      </c>
    </row>
    <row r="140" spans="1:5" ht="12.75">
      <c r="A140" s="14" t="s">
        <v>787</v>
      </c>
      <c r="B140" s="1" t="s">
        <v>22</v>
      </c>
      <c r="C140" s="16">
        <v>0</v>
      </c>
      <c r="D140" s="16">
        <v>700</v>
      </c>
      <c r="E140" s="16">
        <f t="shared" si="2"/>
        <v>700</v>
      </c>
    </row>
    <row r="141" spans="1:5" ht="12.75">
      <c r="A141" s="14" t="s">
        <v>788</v>
      </c>
      <c r="B141" s="1" t="s">
        <v>743</v>
      </c>
      <c r="C141" s="16">
        <v>0</v>
      </c>
      <c r="D141" s="16">
        <v>950</v>
      </c>
      <c r="E141" s="16">
        <f t="shared" si="2"/>
        <v>950</v>
      </c>
    </row>
    <row r="142" spans="1:5" ht="12.75">
      <c r="A142" s="14" t="s">
        <v>789</v>
      </c>
      <c r="B142" s="1" t="s">
        <v>693</v>
      </c>
      <c r="C142" s="16">
        <v>0</v>
      </c>
      <c r="D142" s="16">
        <v>185</v>
      </c>
      <c r="E142" s="16">
        <f t="shared" si="2"/>
        <v>185</v>
      </c>
    </row>
    <row r="143" spans="1:5" ht="12.75">
      <c r="A143" s="14" t="s">
        <v>790</v>
      </c>
      <c r="B143" s="1" t="s">
        <v>748</v>
      </c>
      <c r="C143" s="16">
        <v>0</v>
      </c>
      <c r="D143" s="16">
        <v>7500</v>
      </c>
      <c r="E143" s="16">
        <f t="shared" si="2"/>
        <v>7500</v>
      </c>
    </row>
    <row r="144" spans="1:5" ht="12.75">
      <c r="A144" s="14" t="s">
        <v>791</v>
      </c>
      <c r="B144" s="1" t="s">
        <v>748</v>
      </c>
      <c r="C144" s="16">
        <v>0</v>
      </c>
      <c r="D144" s="16">
        <v>1920</v>
      </c>
      <c r="E144" s="16">
        <f t="shared" si="2"/>
        <v>1920</v>
      </c>
    </row>
    <row r="145" spans="1:5" ht="12.75">
      <c r="A145" s="14" t="s">
        <v>792</v>
      </c>
      <c r="B145" s="1" t="s">
        <v>748</v>
      </c>
      <c r="C145" s="16">
        <v>0</v>
      </c>
      <c r="D145" s="16">
        <v>2060</v>
      </c>
      <c r="E145" s="16">
        <f t="shared" si="2"/>
        <v>2060</v>
      </c>
    </row>
    <row r="146" spans="1:5" ht="12.75">
      <c r="A146" s="14" t="s">
        <v>793</v>
      </c>
      <c r="B146" s="1" t="s">
        <v>751</v>
      </c>
      <c r="C146" s="16">
        <v>0</v>
      </c>
      <c r="D146" s="16">
        <v>1700</v>
      </c>
      <c r="E146" s="16">
        <f t="shared" si="2"/>
        <v>1700</v>
      </c>
    </row>
    <row r="147" spans="1:5" ht="12.75">
      <c r="A147" s="14" t="s">
        <v>794</v>
      </c>
      <c r="B147" s="1" t="s">
        <v>753</v>
      </c>
      <c r="C147" s="16">
        <v>0</v>
      </c>
      <c r="D147" s="16">
        <v>400</v>
      </c>
      <c r="E147" s="16">
        <f t="shared" si="2"/>
        <v>400</v>
      </c>
    </row>
    <row r="148" spans="1:5" ht="12.75">
      <c r="A148" s="14" t="s">
        <v>795</v>
      </c>
      <c r="B148" s="1" t="s">
        <v>753</v>
      </c>
      <c r="C148" s="16">
        <v>0</v>
      </c>
      <c r="D148" s="16">
        <v>400</v>
      </c>
      <c r="E148" s="16">
        <f t="shared" si="2"/>
        <v>400</v>
      </c>
    </row>
    <row r="149" spans="1:5" ht="12.75">
      <c r="A149" s="14" t="s">
        <v>796</v>
      </c>
      <c r="B149" s="1" t="s">
        <v>87</v>
      </c>
      <c r="C149" s="16">
        <v>0</v>
      </c>
      <c r="D149" s="16">
        <v>2800</v>
      </c>
      <c r="E149" s="16">
        <f t="shared" si="2"/>
        <v>2800</v>
      </c>
    </row>
    <row r="150" spans="1:5" ht="12.75">
      <c r="A150" s="14" t="s">
        <v>797</v>
      </c>
      <c r="B150" s="1" t="s">
        <v>798</v>
      </c>
      <c r="C150" s="16">
        <v>0</v>
      </c>
      <c r="D150" s="16">
        <v>300</v>
      </c>
      <c r="E150" s="16">
        <f t="shared" si="2"/>
        <v>300</v>
      </c>
    </row>
    <row r="151" spans="1:5" ht="12.75">
      <c r="A151" s="14" t="s">
        <v>799</v>
      </c>
      <c r="B151" s="1" t="s">
        <v>111</v>
      </c>
      <c r="C151" s="16">
        <v>0</v>
      </c>
      <c r="D151" s="16">
        <v>4000</v>
      </c>
      <c r="E151" s="16">
        <f t="shared" si="2"/>
        <v>4000</v>
      </c>
    </row>
    <row r="152" spans="1:5" ht="12.75">
      <c r="A152" s="14" t="s">
        <v>800</v>
      </c>
      <c r="B152" s="1" t="s">
        <v>762</v>
      </c>
      <c r="C152" s="16">
        <v>0</v>
      </c>
      <c r="D152" s="16">
        <v>3500</v>
      </c>
      <c r="E152" s="16">
        <f t="shared" si="2"/>
        <v>3500</v>
      </c>
    </row>
    <row r="153" spans="1:5" ht="12.75">
      <c r="A153" s="14" t="s">
        <v>801</v>
      </c>
      <c r="B153" s="1" t="s">
        <v>762</v>
      </c>
      <c r="C153" s="16">
        <v>0</v>
      </c>
      <c r="D153" s="16">
        <v>700</v>
      </c>
      <c r="E153" s="16">
        <f t="shared" si="2"/>
        <v>700</v>
      </c>
    </row>
    <row r="154" spans="1:5" ht="12.75">
      <c r="A154" s="14" t="s">
        <v>802</v>
      </c>
      <c r="B154" s="1" t="s">
        <v>762</v>
      </c>
      <c r="C154" s="16">
        <v>0</v>
      </c>
      <c r="D154" s="16">
        <v>700</v>
      </c>
      <c r="E154" s="16">
        <f t="shared" si="2"/>
        <v>700</v>
      </c>
    </row>
    <row r="155" spans="1:5" ht="12.75">
      <c r="A155" s="14" t="s">
        <v>803</v>
      </c>
      <c r="B155" s="1" t="s">
        <v>676</v>
      </c>
      <c r="C155" s="16">
        <v>0</v>
      </c>
      <c r="D155" s="16">
        <v>2910</v>
      </c>
      <c r="E155" s="16">
        <f t="shared" si="2"/>
        <v>2910</v>
      </c>
    </row>
    <row r="156" spans="1:5" ht="12.75">
      <c r="A156" s="14" t="s">
        <v>804</v>
      </c>
      <c r="B156" s="1" t="s">
        <v>678</v>
      </c>
      <c r="C156" s="16">
        <v>0</v>
      </c>
      <c r="D156" s="16">
        <v>400</v>
      </c>
      <c r="E156" s="16">
        <f t="shared" si="2"/>
        <v>400</v>
      </c>
    </row>
    <row r="157" spans="1:5" ht="12.75">
      <c r="A157" s="14" t="s">
        <v>805</v>
      </c>
      <c r="B157" s="1" t="s">
        <v>769</v>
      </c>
      <c r="C157" s="16">
        <v>0</v>
      </c>
      <c r="D157" s="16">
        <v>900</v>
      </c>
      <c r="E157" s="16">
        <f t="shared" si="2"/>
        <v>900</v>
      </c>
    </row>
    <row r="158" spans="1:5" ht="12.75">
      <c r="A158" s="14" t="s">
        <v>806</v>
      </c>
      <c r="B158" s="1" t="s">
        <v>772</v>
      </c>
      <c r="C158" s="16">
        <v>0</v>
      </c>
      <c r="D158" s="16">
        <v>800</v>
      </c>
      <c r="E158" s="16">
        <f t="shared" si="2"/>
        <v>800</v>
      </c>
    </row>
    <row r="159" spans="1:5" ht="12.75">
      <c r="A159" s="14" t="s">
        <v>807</v>
      </c>
      <c r="B159" s="1" t="s">
        <v>774</v>
      </c>
      <c r="C159" s="16">
        <v>0</v>
      </c>
      <c r="D159" s="16">
        <v>600</v>
      </c>
      <c r="E159" s="16">
        <f>SUM(C159:D159)</f>
        <v>600</v>
      </c>
    </row>
    <row r="160" spans="2:5" ht="12.75">
      <c r="B160" s="40" t="s">
        <v>84</v>
      </c>
      <c r="C160" s="20">
        <f>SUM(C95:C159)</f>
        <v>48870</v>
      </c>
      <c r="D160" s="20">
        <f>SUM(D95:D159)</f>
        <v>250414.7</v>
      </c>
      <c r="E160" s="20">
        <f>SUM(E95:E159)</f>
        <v>299284.7</v>
      </c>
    </row>
    <row r="161" spans="1:5" s="6" customFormat="1" ht="12.75">
      <c r="A161" s="10" t="s">
        <v>85</v>
      </c>
      <c r="B161" s="39"/>
      <c r="C161" s="12"/>
      <c r="D161" s="12"/>
      <c r="E161" s="13"/>
    </row>
    <row r="162" spans="1:5" ht="12.75">
      <c r="A162" s="14" t="s">
        <v>808</v>
      </c>
      <c r="B162" s="1" t="s">
        <v>809</v>
      </c>
      <c r="C162" s="16">
        <v>0</v>
      </c>
      <c r="D162" s="16">
        <v>0</v>
      </c>
      <c r="E162" s="16">
        <f aca="true" t="shared" si="3" ref="E162:E209">SUM(C162:D162)</f>
        <v>0</v>
      </c>
    </row>
    <row r="163" spans="1:5" ht="12.75">
      <c r="A163" s="14" t="s">
        <v>810</v>
      </c>
      <c r="B163" s="1" t="s">
        <v>809</v>
      </c>
      <c r="C163" s="16">
        <v>0</v>
      </c>
      <c r="D163" s="16">
        <v>0</v>
      </c>
      <c r="E163" s="16">
        <f t="shared" si="3"/>
        <v>0</v>
      </c>
    </row>
    <row r="164" spans="1:5" ht="12.75">
      <c r="A164" s="14" t="s">
        <v>86</v>
      </c>
      <c r="B164" s="1" t="s">
        <v>87</v>
      </c>
      <c r="C164" s="16">
        <v>45000</v>
      </c>
      <c r="D164" s="16">
        <v>0</v>
      </c>
      <c r="E164" s="16">
        <f t="shared" si="3"/>
        <v>45000</v>
      </c>
    </row>
    <row r="165" spans="1:5" ht="12.75">
      <c r="A165" s="14" t="s">
        <v>811</v>
      </c>
      <c r="B165" s="1" t="s">
        <v>812</v>
      </c>
      <c r="C165" s="16">
        <v>0</v>
      </c>
      <c r="D165" s="16">
        <v>8500</v>
      </c>
      <c r="E165" s="16">
        <f t="shared" si="3"/>
        <v>8500</v>
      </c>
    </row>
    <row r="166" spans="1:5" ht="12.75">
      <c r="A166" s="14" t="s">
        <v>813</v>
      </c>
      <c r="B166" s="1" t="s">
        <v>814</v>
      </c>
      <c r="C166" s="16">
        <v>0</v>
      </c>
      <c r="D166" s="16">
        <v>2400</v>
      </c>
      <c r="E166" s="16">
        <f t="shared" si="3"/>
        <v>2400</v>
      </c>
    </row>
    <row r="167" spans="1:5" ht="12.75">
      <c r="A167" s="14" t="s">
        <v>815</v>
      </c>
      <c r="B167" s="1" t="s">
        <v>87</v>
      </c>
      <c r="C167" s="16">
        <v>0</v>
      </c>
      <c r="D167" s="16">
        <v>37000</v>
      </c>
      <c r="E167" s="16">
        <f t="shared" si="3"/>
        <v>37000</v>
      </c>
    </row>
    <row r="168" spans="1:5" ht="12.75">
      <c r="A168" s="14" t="s">
        <v>816</v>
      </c>
      <c r="B168" s="1" t="s">
        <v>817</v>
      </c>
      <c r="C168" s="16">
        <v>0</v>
      </c>
      <c r="D168" s="16">
        <v>3200</v>
      </c>
      <c r="E168" s="16">
        <f t="shared" si="3"/>
        <v>3200</v>
      </c>
    </row>
    <row r="169" spans="1:5" ht="12.75">
      <c r="A169" s="14" t="s">
        <v>818</v>
      </c>
      <c r="B169" s="1" t="s">
        <v>819</v>
      </c>
      <c r="C169" s="16">
        <v>0</v>
      </c>
      <c r="D169" s="16">
        <v>1000</v>
      </c>
      <c r="E169" s="16">
        <f t="shared" si="3"/>
        <v>1000</v>
      </c>
    </row>
    <row r="170" spans="1:5" ht="12.75">
      <c r="A170" s="14" t="s">
        <v>820</v>
      </c>
      <c r="B170" s="1" t="s">
        <v>821</v>
      </c>
      <c r="C170" s="16">
        <v>0</v>
      </c>
      <c r="D170" s="16">
        <v>248</v>
      </c>
      <c r="E170" s="16">
        <f t="shared" si="3"/>
        <v>248</v>
      </c>
    </row>
    <row r="171" spans="1:5" ht="12.75">
      <c r="A171" s="14" t="s">
        <v>822</v>
      </c>
      <c r="B171" s="1" t="s">
        <v>821</v>
      </c>
      <c r="C171" s="16">
        <v>0</v>
      </c>
      <c r="D171" s="16">
        <v>266</v>
      </c>
      <c r="E171" s="16">
        <f t="shared" si="3"/>
        <v>266</v>
      </c>
    </row>
    <row r="172" spans="1:5" ht="12.75">
      <c r="A172" s="14" t="s">
        <v>823</v>
      </c>
      <c r="B172" s="1" t="s">
        <v>824</v>
      </c>
      <c r="C172" s="16">
        <v>0</v>
      </c>
      <c r="D172" s="16">
        <v>4000</v>
      </c>
      <c r="E172" s="16">
        <f t="shared" si="3"/>
        <v>4000</v>
      </c>
    </row>
    <row r="173" spans="1:5" ht="12.75">
      <c r="A173" s="14" t="s">
        <v>825</v>
      </c>
      <c r="B173" s="1" t="s">
        <v>826</v>
      </c>
      <c r="C173" s="16">
        <v>0</v>
      </c>
      <c r="D173" s="16">
        <v>388</v>
      </c>
      <c r="E173" s="16">
        <f t="shared" si="3"/>
        <v>388</v>
      </c>
    </row>
    <row r="174" spans="1:5" ht="12.75">
      <c r="A174" s="14" t="s">
        <v>827</v>
      </c>
      <c r="B174" s="1" t="s">
        <v>826</v>
      </c>
      <c r="C174" s="16">
        <v>0</v>
      </c>
      <c r="D174" s="16">
        <v>416</v>
      </c>
      <c r="E174" s="16">
        <f t="shared" si="3"/>
        <v>416</v>
      </c>
    </row>
    <row r="175" spans="1:5" ht="12.75">
      <c r="A175" s="14" t="s">
        <v>828</v>
      </c>
      <c r="B175" s="1" t="s">
        <v>829</v>
      </c>
      <c r="C175" s="16">
        <v>0</v>
      </c>
      <c r="D175" s="16">
        <v>7900</v>
      </c>
      <c r="E175" s="16">
        <f t="shared" si="3"/>
        <v>7900</v>
      </c>
    </row>
    <row r="176" spans="1:5" ht="12.75">
      <c r="A176" s="14" t="s">
        <v>830</v>
      </c>
      <c r="B176" s="1" t="s">
        <v>831</v>
      </c>
      <c r="C176" s="16">
        <v>0</v>
      </c>
      <c r="D176" s="16">
        <v>315000</v>
      </c>
      <c r="E176" s="16">
        <f t="shared" si="3"/>
        <v>315000</v>
      </c>
    </row>
    <row r="177" spans="1:5" ht="12.75">
      <c r="A177" s="14" t="s">
        <v>832</v>
      </c>
      <c r="B177" s="1" t="s">
        <v>833</v>
      </c>
      <c r="C177" s="16">
        <v>0</v>
      </c>
      <c r="D177" s="16">
        <v>5000</v>
      </c>
      <c r="E177" s="16">
        <f t="shared" si="3"/>
        <v>5000</v>
      </c>
    </row>
    <row r="178" spans="1:5" ht="12.75">
      <c r="A178" s="14" t="s">
        <v>834</v>
      </c>
      <c r="B178" s="1" t="s">
        <v>833</v>
      </c>
      <c r="C178" s="16">
        <v>0</v>
      </c>
      <c r="D178" s="16">
        <v>15000</v>
      </c>
      <c r="E178" s="16">
        <f t="shared" si="3"/>
        <v>15000</v>
      </c>
    </row>
    <row r="179" spans="1:5" ht="12.75">
      <c r="A179" s="14" t="s">
        <v>835</v>
      </c>
      <c r="B179" s="1" t="s">
        <v>833</v>
      </c>
      <c r="C179" s="16">
        <v>0</v>
      </c>
      <c r="D179" s="16">
        <v>14000</v>
      </c>
      <c r="E179" s="16">
        <f t="shared" si="3"/>
        <v>14000</v>
      </c>
    </row>
    <row r="180" spans="1:5" ht="12.75">
      <c r="A180" s="14" t="s">
        <v>836</v>
      </c>
      <c r="B180" s="1" t="s">
        <v>837</v>
      </c>
      <c r="C180" s="16">
        <v>0</v>
      </c>
      <c r="D180" s="16">
        <v>10500</v>
      </c>
      <c r="E180" s="16">
        <f t="shared" si="3"/>
        <v>10500</v>
      </c>
    </row>
    <row r="181" spans="1:5" ht="12.75">
      <c r="A181" s="14" t="s">
        <v>838</v>
      </c>
      <c r="B181" s="1" t="s">
        <v>839</v>
      </c>
      <c r="C181" s="16">
        <v>0</v>
      </c>
      <c r="D181" s="16">
        <v>1850</v>
      </c>
      <c r="E181" s="16">
        <f t="shared" si="3"/>
        <v>1850</v>
      </c>
    </row>
    <row r="182" spans="1:5" ht="12.75">
      <c r="A182" s="14" t="s">
        <v>840</v>
      </c>
      <c r="B182" s="1" t="s">
        <v>839</v>
      </c>
      <c r="C182" s="16">
        <v>0</v>
      </c>
      <c r="D182" s="16">
        <v>1970</v>
      </c>
      <c r="E182" s="16">
        <f t="shared" si="3"/>
        <v>1970</v>
      </c>
    </row>
    <row r="183" spans="1:5" ht="12.75">
      <c r="A183" s="14" t="s">
        <v>841</v>
      </c>
      <c r="B183" s="1" t="s">
        <v>842</v>
      </c>
      <c r="C183" s="16">
        <v>0</v>
      </c>
      <c r="D183" s="16">
        <v>30000</v>
      </c>
      <c r="E183" s="16">
        <f t="shared" si="3"/>
        <v>30000</v>
      </c>
    </row>
    <row r="184" spans="1:5" ht="12.75">
      <c r="A184" s="14" t="s">
        <v>843</v>
      </c>
      <c r="B184" s="1" t="s">
        <v>844</v>
      </c>
      <c r="C184" s="16">
        <v>0</v>
      </c>
      <c r="D184" s="16">
        <v>10250</v>
      </c>
      <c r="E184" s="16">
        <f t="shared" si="3"/>
        <v>10250</v>
      </c>
    </row>
    <row r="185" spans="1:5" ht="12.75">
      <c r="A185" s="14" t="s">
        <v>845</v>
      </c>
      <c r="B185" s="1" t="s">
        <v>846</v>
      </c>
      <c r="C185" s="16">
        <v>0</v>
      </c>
      <c r="D185" s="16">
        <v>275</v>
      </c>
      <c r="E185" s="16">
        <f t="shared" si="3"/>
        <v>275</v>
      </c>
    </row>
    <row r="186" spans="1:5" ht="12.75">
      <c r="A186" s="14" t="s">
        <v>847</v>
      </c>
      <c r="B186" s="1" t="s">
        <v>676</v>
      </c>
      <c r="C186" s="16">
        <v>0</v>
      </c>
      <c r="D186" s="16">
        <v>3500</v>
      </c>
      <c r="E186" s="16">
        <f t="shared" si="3"/>
        <v>3500</v>
      </c>
    </row>
    <row r="187" spans="1:5" ht="12.75">
      <c r="A187" s="14" t="s">
        <v>848</v>
      </c>
      <c r="B187" s="1" t="s">
        <v>676</v>
      </c>
      <c r="C187" s="16">
        <v>0</v>
      </c>
      <c r="D187" s="16">
        <v>414</v>
      </c>
      <c r="E187" s="16">
        <f t="shared" si="3"/>
        <v>414</v>
      </c>
    </row>
    <row r="188" spans="1:5" ht="12.75">
      <c r="A188" s="14" t="s">
        <v>849</v>
      </c>
      <c r="B188" s="1" t="s">
        <v>850</v>
      </c>
      <c r="C188" s="16">
        <v>0</v>
      </c>
      <c r="D188" s="16">
        <v>200</v>
      </c>
      <c r="E188" s="16">
        <f t="shared" si="3"/>
        <v>200</v>
      </c>
    </row>
    <row r="189" spans="1:5" ht="12.75">
      <c r="A189" s="14" t="s">
        <v>851</v>
      </c>
      <c r="B189" s="1" t="s">
        <v>852</v>
      </c>
      <c r="C189" s="16">
        <v>0</v>
      </c>
      <c r="D189" s="16">
        <v>2150</v>
      </c>
      <c r="E189" s="16">
        <f t="shared" si="3"/>
        <v>2150</v>
      </c>
    </row>
    <row r="190" spans="1:5" ht="12.75">
      <c r="A190" s="14" t="s">
        <v>853</v>
      </c>
      <c r="B190" s="1" t="s">
        <v>852</v>
      </c>
      <c r="C190" s="16">
        <v>0</v>
      </c>
      <c r="D190" s="16">
        <v>276</v>
      </c>
      <c r="E190" s="16">
        <f t="shared" si="3"/>
        <v>276</v>
      </c>
    </row>
    <row r="191" spans="1:5" ht="12.75">
      <c r="A191" s="14" t="s">
        <v>854</v>
      </c>
      <c r="B191" s="1" t="s">
        <v>852</v>
      </c>
      <c r="C191" s="16">
        <v>0</v>
      </c>
      <c r="D191" s="16">
        <v>296</v>
      </c>
      <c r="E191" s="16">
        <f t="shared" si="3"/>
        <v>296</v>
      </c>
    </row>
    <row r="192" spans="1:5" ht="12.75">
      <c r="A192" s="14" t="s">
        <v>855</v>
      </c>
      <c r="B192" s="1" t="s">
        <v>856</v>
      </c>
      <c r="C192" s="16">
        <v>0</v>
      </c>
      <c r="D192" s="16">
        <v>8000</v>
      </c>
      <c r="E192" s="16">
        <f t="shared" si="3"/>
        <v>8000</v>
      </c>
    </row>
    <row r="193" spans="1:5" ht="12.75">
      <c r="A193" s="14" t="s">
        <v>857</v>
      </c>
      <c r="B193" s="1" t="s">
        <v>856</v>
      </c>
      <c r="C193" s="16">
        <v>0</v>
      </c>
      <c r="D193" s="16">
        <v>253</v>
      </c>
      <c r="E193" s="16">
        <f t="shared" si="3"/>
        <v>253</v>
      </c>
    </row>
    <row r="194" spans="1:5" ht="12.75">
      <c r="A194" s="14" t="s">
        <v>858</v>
      </c>
      <c r="B194" s="1" t="s">
        <v>856</v>
      </c>
      <c r="C194" s="16">
        <v>0</v>
      </c>
      <c r="D194" s="16">
        <v>271</v>
      </c>
      <c r="E194" s="16">
        <f t="shared" si="3"/>
        <v>271</v>
      </c>
    </row>
    <row r="195" spans="1:5" ht="12.75">
      <c r="A195" s="14" t="s">
        <v>859</v>
      </c>
      <c r="B195" s="1" t="s">
        <v>860</v>
      </c>
      <c r="C195" s="16">
        <v>0</v>
      </c>
      <c r="D195" s="16">
        <v>1307</v>
      </c>
      <c r="E195" s="16">
        <f t="shared" si="3"/>
        <v>1307</v>
      </c>
    </row>
    <row r="196" spans="1:5" ht="12.75">
      <c r="A196" s="14" t="s">
        <v>861</v>
      </c>
      <c r="B196" s="1" t="s">
        <v>860</v>
      </c>
      <c r="C196" s="16">
        <v>0</v>
      </c>
      <c r="D196" s="16">
        <v>2400</v>
      </c>
      <c r="E196" s="16">
        <f t="shared" si="3"/>
        <v>2400</v>
      </c>
    </row>
    <row r="197" spans="1:5" ht="12.75">
      <c r="A197" s="14" t="s">
        <v>862</v>
      </c>
      <c r="B197" s="1" t="s">
        <v>860</v>
      </c>
      <c r="C197" s="16">
        <v>0</v>
      </c>
      <c r="D197" s="16">
        <v>2500</v>
      </c>
      <c r="E197" s="16">
        <f t="shared" si="3"/>
        <v>2500</v>
      </c>
    </row>
    <row r="198" spans="1:5" ht="12.75">
      <c r="A198" s="14" t="s">
        <v>863</v>
      </c>
      <c r="B198" s="1" t="s">
        <v>864</v>
      </c>
      <c r="C198" s="16">
        <v>0</v>
      </c>
      <c r="D198" s="16">
        <v>3000</v>
      </c>
      <c r="E198" s="16">
        <f t="shared" si="3"/>
        <v>3000</v>
      </c>
    </row>
    <row r="199" spans="1:5" ht="12.75">
      <c r="A199" s="14" t="s">
        <v>865</v>
      </c>
      <c r="B199" s="1" t="s">
        <v>864</v>
      </c>
      <c r="C199" s="16">
        <v>0</v>
      </c>
      <c r="D199" s="16">
        <v>331</v>
      </c>
      <c r="E199" s="16">
        <f t="shared" si="3"/>
        <v>331</v>
      </c>
    </row>
    <row r="200" spans="1:5" ht="12.75">
      <c r="A200" s="14" t="s">
        <v>866</v>
      </c>
      <c r="B200" s="1" t="s">
        <v>864</v>
      </c>
      <c r="C200" s="16">
        <v>0</v>
      </c>
      <c r="D200" s="16">
        <v>355</v>
      </c>
      <c r="E200" s="16">
        <f t="shared" si="3"/>
        <v>355</v>
      </c>
    </row>
    <row r="201" spans="1:5" ht="12.75">
      <c r="A201" s="14" t="s">
        <v>867</v>
      </c>
      <c r="B201" s="1" t="s">
        <v>868</v>
      </c>
      <c r="C201" s="16">
        <v>0</v>
      </c>
      <c r="D201" s="16">
        <v>1400</v>
      </c>
      <c r="E201" s="16">
        <f t="shared" si="3"/>
        <v>1400</v>
      </c>
    </row>
    <row r="202" spans="1:5" ht="12.75">
      <c r="A202" s="14" t="s">
        <v>869</v>
      </c>
      <c r="B202" s="1" t="s">
        <v>870</v>
      </c>
      <c r="C202" s="16">
        <v>0</v>
      </c>
      <c r="D202" s="16">
        <v>2500</v>
      </c>
      <c r="E202" s="16">
        <f t="shared" si="3"/>
        <v>2500</v>
      </c>
    </row>
    <row r="203" spans="1:5" ht="12.75">
      <c r="A203" s="14" t="s">
        <v>871</v>
      </c>
      <c r="B203" s="1" t="s">
        <v>872</v>
      </c>
      <c r="C203" s="16">
        <v>0</v>
      </c>
      <c r="D203" s="16">
        <v>0</v>
      </c>
      <c r="E203" s="16">
        <f t="shared" si="3"/>
        <v>0</v>
      </c>
    </row>
    <row r="204" spans="1:5" ht="12.75">
      <c r="A204" s="14" t="s">
        <v>94</v>
      </c>
      <c r="B204" s="1" t="s">
        <v>95</v>
      </c>
      <c r="C204" s="16">
        <v>1100</v>
      </c>
      <c r="D204" s="16">
        <v>0</v>
      </c>
      <c r="E204" s="16">
        <f t="shared" si="3"/>
        <v>1100</v>
      </c>
    </row>
    <row r="205" spans="1:5" ht="12.75">
      <c r="A205" s="14" t="s">
        <v>96</v>
      </c>
      <c r="B205" s="1" t="s">
        <v>26</v>
      </c>
      <c r="C205" s="16">
        <v>15000</v>
      </c>
      <c r="D205" s="16">
        <v>0</v>
      </c>
      <c r="E205" s="16">
        <f t="shared" si="3"/>
        <v>15000</v>
      </c>
    </row>
    <row r="206" spans="1:5" ht="12.75">
      <c r="A206" s="14" t="s">
        <v>873</v>
      </c>
      <c r="B206" s="1" t="s">
        <v>874</v>
      </c>
      <c r="C206" s="16">
        <v>0</v>
      </c>
      <c r="D206" s="16">
        <v>30000</v>
      </c>
      <c r="E206" s="16">
        <f t="shared" si="3"/>
        <v>30000</v>
      </c>
    </row>
    <row r="207" spans="1:5" ht="12.75">
      <c r="A207" s="14" t="s">
        <v>875</v>
      </c>
      <c r="B207" s="1" t="s">
        <v>98</v>
      </c>
      <c r="C207" s="16">
        <v>0</v>
      </c>
      <c r="D207" s="16">
        <v>10000</v>
      </c>
      <c r="E207" s="16">
        <f t="shared" si="3"/>
        <v>10000</v>
      </c>
    </row>
    <row r="208" spans="1:5" ht="12.75">
      <c r="A208" s="14" t="s">
        <v>876</v>
      </c>
      <c r="B208" s="1" t="s">
        <v>98</v>
      </c>
      <c r="C208" s="16">
        <v>0</v>
      </c>
      <c r="D208" s="16">
        <v>30000</v>
      </c>
      <c r="E208" s="16">
        <f t="shared" si="3"/>
        <v>30000</v>
      </c>
    </row>
    <row r="209" spans="1:5" ht="12.75">
      <c r="A209" s="14" t="s">
        <v>877</v>
      </c>
      <c r="B209" s="1" t="s">
        <v>98</v>
      </c>
      <c r="C209" s="16">
        <v>0</v>
      </c>
      <c r="D209" s="16">
        <v>20000</v>
      </c>
      <c r="E209" s="16">
        <f t="shared" si="3"/>
        <v>20000</v>
      </c>
    </row>
    <row r="210" spans="2:5" ht="12.75">
      <c r="B210" s="40" t="s">
        <v>100</v>
      </c>
      <c r="C210" s="20">
        <f>SUM(C162:C209)</f>
        <v>61100</v>
      </c>
      <c r="D210" s="20">
        <f>SUM(D162:D209)</f>
        <v>588316</v>
      </c>
      <c r="E210" s="20">
        <f>SUM(E162:E209)</f>
        <v>649416</v>
      </c>
    </row>
    <row r="211" spans="1:5" s="6" customFormat="1" ht="12.75">
      <c r="A211" s="10" t="s">
        <v>101</v>
      </c>
      <c r="B211" s="39"/>
      <c r="C211" s="12"/>
      <c r="D211" s="12"/>
      <c r="E211" s="13"/>
    </row>
    <row r="212" spans="1:5" ht="12.75">
      <c r="A212" s="14" t="s">
        <v>102</v>
      </c>
      <c r="B212" s="1" t="s">
        <v>128</v>
      </c>
      <c r="C212" s="16">
        <v>310</v>
      </c>
      <c r="D212" s="16">
        <v>0</v>
      </c>
      <c r="E212" s="16">
        <f aca="true" t="shared" si="4" ref="E212:E251">SUM(C212:D212)</f>
        <v>310</v>
      </c>
    </row>
    <row r="213" spans="1:5" ht="12.75">
      <c r="A213" s="14" t="s">
        <v>878</v>
      </c>
      <c r="B213" s="1" t="s">
        <v>653</v>
      </c>
      <c r="C213" s="16">
        <v>0</v>
      </c>
      <c r="D213" s="16">
        <v>936790</v>
      </c>
      <c r="E213" s="16">
        <f t="shared" si="4"/>
        <v>936790</v>
      </c>
    </row>
    <row r="214" spans="1:5" ht="12.75">
      <c r="A214" s="14" t="s">
        <v>879</v>
      </c>
      <c r="B214" s="1" t="s">
        <v>647</v>
      </c>
      <c r="C214" s="16">
        <v>0</v>
      </c>
      <c r="D214" s="16">
        <v>20966</v>
      </c>
      <c r="E214" s="16">
        <f t="shared" si="4"/>
        <v>20966</v>
      </c>
    </row>
    <row r="215" spans="1:5" ht="12.75">
      <c r="A215" s="14" t="s">
        <v>880</v>
      </c>
      <c r="B215" s="1" t="s">
        <v>700</v>
      </c>
      <c r="C215" s="16">
        <v>0</v>
      </c>
      <c r="D215" s="16">
        <v>85905</v>
      </c>
      <c r="E215" s="16">
        <f t="shared" si="4"/>
        <v>85905</v>
      </c>
    </row>
    <row r="216" spans="1:5" ht="12.75">
      <c r="A216" s="14" t="s">
        <v>881</v>
      </c>
      <c r="B216" s="1" t="s">
        <v>656</v>
      </c>
      <c r="C216" s="16">
        <v>0</v>
      </c>
      <c r="D216" s="16">
        <v>9100</v>
      </c>
      <c r="E216" s="16">
        <f t="shared" si="4"/>
        <v>9100</v>
      </c>
    </row>
    <row r="217" spans="1:5" ht="12.75">
      <c r="A217" s="14" t="s">
        <v>882</v>
      </c>
      <c r="B217" s="1" t="s">
        <v>883</v>
      </c>
      <c r="C217" s="16">
        <v>0</v>
      </c>
      <c r="D217" s="16">
        <v>25066</v>
      </c>
      <c r="E217" s="16">
        <f t="shared" si="4"/>
        <v>25066</v>
      </c>
    </row>
    <row r="218" spans="1:5" ht="12.75">
      <c r="A218" s="14" t="s">
        <v>884</v>
      </c>
      <c r="B218" s="1" t="s">
        <v>885</v>
      </c>
      <c r="C218" s="16">
        <v>0</v>
      </c>
      <c r="D218" s="16">
        <v>15525</v>
      </c>
      <c r="E218" s="16">
        <f t="shared" si="4"/>
        <v>15525</v>
      </c>
    </row>
    <row r="219" spans="1:5" ht="12.75">
      <c r="A219" s="14" t="s">
        <v>886</v>
      </c>
      <c r="B219" s="1" t="s">
        <v>887</v>
      </c>
      <c r="C219" s="16">
        <v>0</v>
      </c>
      <c r="D219" s="16">
        <v>16000</v>
      </c>
      <c r="E219" s="16">
        <f t="shared" si="4"/>
        <v>16000</v>
      </c>
    </row>
    <row r="220" spans="1:5" ht="12.75">
      <c r="A220" s="14" t="s">
        <v>888</v>
      </c>
      <c r="B220" s="1" t="s">
        <v>658</v>
      </c>
      <c r="C220" s="16">
        <v>0</v>
      </c>
      <c r="D220" s="16">
        <v>3000</v>
      </c>
      <c r="E220" s="16">
        <f t="shared" si="4"/>
        <v>3000</v>
      </c>
    </row>
    <row r="221" spans="1:5" ht="12.75">
      <c r="A221" s="14" t="s">
        <v>889</v>
      </c>
      <c r="B221" s="1" t="s">
        <v>890</v>
      </c>
      <c r="C221" s="16">
        <v>0</v>
      </c>
      <c r="D221" s="16">
        <v>0</v>
      </c>
      <c r="E221" s="16">
        <f t="shared" si="4"/>
        <v>0</v>
      </c>
    </row>
    <row r="222" spans="1:5" ht="12.75">
      <c r="A222" s="14" t="s">
        <v>891</v>
      </c>
      <c r="B222" s="1" t="s">
        <v>22</v>
      </c>
      <c r="C222" s="16">
        <v>0</v>
      </c>
      <c r="D222" s="16">
        <v>11254</v>
      </c>
      <c r="E222" s="16">
        <f t="shared" si="4"/>
        <v>11254</v>
      </c>
    </row>
    <row r="223" spans="1:5" ht="12.75">
      <c r="A223" s="14" t="s">
        <v>892</v>
      </c>
      <c r="B223" s="1" t="s">
        <v>893</v>
      </c>
      <c r="C223" s="16">
        <v>0</v>
      </c>
      <c r="D223" s="16">
        <v>27000</v>
      </c>
      <c r="E223" s="16">
        <f t="shared" si="4"/>
        <v>27000</v>
      </c>
    </row>
    <row r="224" spans="1:5" ht="12.75">
      <c r="A224" s="14" t="s">
        <v>105</v>
      </c>
      <c r="B224" s="1" t="s">
        <v>16</v>
      </c>
      <c r="C224" s="16">
        <v>210</v>
      </c>
      <c r="D224" s="16">
        <v>0</v>
      </c>
      <c r="E224" s="16">
        <f t="shared" si="4"/>
        <v>210</v>
      </c>
    </row>
    <row r="225" spans="1:5" ht="12.75">
      <c r="A225" s="14" t="s">
        <v>106</v>
      </c>
      <c r="B225" s="1" t="s">
        <v>107</v>
      </c>
      <c r="C225" s="16">
        <v>1850</v>
      </c>
      <c r="D225" s="16">
        <v>0</v>
      </c>
      <c r="E225" s="16">
        <f t="shared" si="4"/>
        <v>1850</v>
      </c>
    </row>
    <row r="226" spans="1:5" ht="12.75">
      <c r="A226" s="14" t="s">
        <v>894</v>
      </c>
      <c r="B226" s="1" t="s">
        <v>895</v>
      </c>
      <c r="C226" s="16">
        <v>0</v>
      </c>
      <c r="D226" s="16">
        <v>1500</v>
      </c>
      <c r="E226" s="16">
        <f t="shared" si="4"/>
        <v>1500</v>
      </c>
    </row>
    <row r="227" spans="1:5" ht="12.75">
      <c r="A227" s="14" t="s">
        <v>896</v>
      </c>
      <c r="B227" s="1" t="s">
        <v>743</v>
      </c>
      <c r="C227" s="16">
        <v>0</v>
      </c>
      <c r="D227" s="16">
        <v>1300</v>
      </c>
      <c r="E227" s="16">
        <f t="shared" si="4"/>
        <v>1300</v>
      </c>
    </row>
    <row r="228" spans="1:5" ht="12.75">
      <c r="A228" s="14" t="s">
        <v>897</v>
      </c>
      <c r="B228" s="1" t="s">
        <v>661</v>
      </c>
      <c r="C228" s="16">
        <v>0</v>
      </c>
      <c r="D228" s="16">
        <v>1100</v>
      </c>
      <c r="E228" s="16">
        <f t="shared" si="4"/>
        <v>1100</v>
      </c>
    </row>
    <row r="229" spans="1:5" ht="12.75">
      <c r="A229" s="14" t="s">
        <v>898</v>
      </c>
      <c r="B229" s="1" t="s">
        <v>899</v>
      </c>
      <c r="C229" s="16">
        <v>0</v>
      </c>
      <c r="D229" s="16">
        <v>2000</v>
      </c>
      <c r="E229" s="16">
        <f t="shared" si="4"/>
        <v>2000</v>
      </c>
    </row>
    <row r="230" spans="1:5" ht="12.75">
      <c r="A230" s="14" t="s">
        <v>900</v>
      </c>
      <c r="B230" s="1" t="s">
        <v>718</v>
      </c>
      <c r="C230" s="16">
        <v>0</v>
      </c>
      <c r="D230" s="16">
        <v>5000</v>
      </c>
      <c r="E230" s="16">
        <f t="shared" si="4"/>
        <v>5000</v>
      </c>
    </row>
    <row r="231" spans="1:5" ht="12.75">
      <c r="A231" s="14" t="s">
        <v>901</v>
      </c>
      <c r="B231" s="1" t="s">
        <v>665</v>
      </c>
      <c r="C231" s="16">
        <v>0</v>
      </c>
      <c r="D231" s="16">
        <v>7500</v>
      </c>
      <c r="E231" s="16">
        <f t="shared" si="4"/>
        <v>7500</v>
      </c>
    </row>
    <row r="232" spans="1:5" ht="12.75">
      <c r="A232" s="14" t="s">
        <v>902</v>
      </c>
      <c r="B232" s="1" t="s">
        <v>667</v>
      </c>
      <c r="C232" s="16">
        <v>0</v>
      </c>
      <c r="D232" s="16">
        <v>2300</v>
      </c>
      <c r="E232" s="16">
        <f t="shared" si="4"/>
        <v>2300</v>
      </c>
    </row>
    <row r="233" spans="1:5" ht="12.75">
      <c r="A233" s="14" t="s">
        <v>903</v>
      </c>
      <c r="B233" s="1" t="s">
        <v>746</v>
      </c>
      <c r="C233" s="16">
        <v>0</v>
      </c>
      <c r="D233" s="16">
        <v>0</v>
      </c>
      <c r="E233" s="16">
        <f t="shared" si="4"/>
        <v>0</v>
      </c>
    </row>
    <row r="234" spans="1:5" ht="12.75">
      <c r="A234" s="14" t="s">
        <v>904</v>
      </c>
      <c r="B234" s="1" t="s">
        <v>751</v>
      </c>
      <c r="C234" s="16">
        <v>0</v>
      </c>
      <c r="D234" s="16">
        <v>0</v>
      </c>
      <c r="E234" s="16">
        <f t="shared" si="4"/>
        <v>0</v>
      </c>
    </row>
    <row r="235" spans="1:5" ht="12.75">
      <c r="A235" s="14" t="s">
        <v>905</v>
      </c>
      <c r="B235" s="1" t="s">
        <v>906</v>
      </c>
      <c r="C235" s="16">
        <v>0</v>
      </c>
      <c r="D235" s="16">
        <v>800</v>
      </c>
      <c r="E235" s="16">
        <f t="shared" si="4"/>
        <v>800</v>
      </c>
    </row>
    <row r="236" spans="1:5" ht="12.75">
      <c r="A236" s="14" t="s">
        <v>907</v>
      </c>
      <c r="B236" s="1" t="s">
        <v>87</v>
      </c>
      <c r="C236" s="16">
        <v>0</v>
      </c>
      <c r="D236" s="16">
        <v>11700</v>
      </c>
      <c r="E236" s="16">
        <f t="shared" si="4"/>
        <v>11700</v>
      </c>
    </row>
    <row r="237" spans="1:5" ht="12.75">
      <c r="A237" s="14" t="s">
        <v>908</v>
      </c>
      <c r="B237" s="1" t="s">
        <v>671</v>
      </c>
      <c r="C237" s="16">
        <v>0</v>
      </c>
      <c r="D237" s="16">
        <v>400</v>
      </c>
      <c r="E237" s="16">
        <f t="shared" si="4"/>
        <v>400</v>
      </c>
    </row>
    <row r="238" spans="1:5" ht="12.75">
      <c r="A238" s="14" t="s">
        <v>909</v>
      </c>
      <c r="B238" s="1" t="s">
        <v>723</v>
      </c>
      <c r="C238" s="16">
        <v>0</v>
      </c>
      <c r="D238" s="16">
        <v>20</v>
      </c>
      <c r="E238" s="16">
        <f t="shared" si="4"/>
        <v>20</v>
      </c>
    </row>
    <row r="239" spans="1:5" ht="12.75">
      <c r="A239" s="14" t="s">
        <v>910</v>
      </c>
      <c r="B239" s="1" t="s">
        <v>911</v>
      </c>
      <c r="C239" s="16">
        <v>0</v>
      </c>
      <c r="D239" s="16">
        <v>2000</v>
      </c>
      <c r="E239" s="16">
        <f t="shared" si="4"/>
        <v>2000</v>
      </c>
    </row>
    <row r="240" spans="1:5" ht="12.75">
      <c r="A240" s="14" t="s">
        <v>912</v>
      </c>
      <c r="B240" s="1" t="s">
        <v>913</v>
      </c>
      <c r="C240" s="16">
        <v>0</v>
      </c>
      <c r="D240" s="16">
        <v>250</v>
      </c>
      <c r="E240" s="16">
        <f t="shared" si="4"/>
        <v>250</v>
      </c>
    </row>
    <row r="241" spans="1:5" ht="12.75">
      <c r="A241" s="14" t="s">
        <v>914</v>
      </c>
      <c r="B241" s="1" t="s">
        <v>798</v>
      </c>
      <c r="C241" s="16">
        <v>0</v>
      </c>
      <c r="D241" s="16">
        <v>8000</v>
      </c>
      <c r="E241" s="16">
        <f t="shared" si="4"/>
        <v>8000</v>
      </c>
    </row>
    <row r="242" spans="1:5" ht="12.75">
      <c r="A242" s="14" t="s">
        <v>915</v>
      </c>
      <c r="B242" s="1" t="s">
        <v>111</v>
      </c>
      <c r="C242" s="16">
        <v>0</v>
      </c>
      <c r="D242" s="16">
        <v>2200</v>
      </c>
      <c r="E242" s="16">
        <f t="shared" si="4"/>
        <v>2200</v>
      </c>
    </row>
    <row r="243" spans="1:5" ht="12.75">
      <c r="A243" s="14" t="s">
        <v>916</v>
      </c>
      <c r="B243" s="1" t="s">
        <v>762</v>
      </c>
      <c r="C243" s="16">
        <v>0</v>
      </c>
      <c r="D243" s="16">
        <v>3000</v>
      </c>
      <c r="E243" s="16">
        <f t="shared" si="4"/>
        <v>3000</v>
      </c>
    </row>
    <row r="244" spans="1:5" ht="12.75">
      <c r="A244" s="14" t="s">
        <v>917</v>
      </c>
      <c r="B244" s="1" t="s">
        <v>676</v>
      </c>
      <c r="C244" s="16">
        <v>0</v>
      </c>
      <c r="D244" s="16">
        <v>2700</v>
      </c>
      <c r="E244" s="16">
        <f t="shared" si="4"/>
        <v>2700</v>
      </c>
    </row>
    <row r="245" spans="1:5" ht="12.75">
      <c r="A245" s="14" t="s">
        <v>918</v>
      </c>
      <c r="B245" s="1" t="s">
        <v>678</v>
      </c>
      <c r="C245" s="16">
        <v>0</v>
      </c>
      <c r="D245" s="16">
        <v>1500</v>
      </c>
      <c r="E245" s="16">
        <f t="shared" si="4"/>
        <v>1500</v>
      </c>
    </row>
    <row r="246" spans="1:5" ht="12.75">
      <c r="A246" s="14" t="s">
        <v>919</v>
      </c>
      <c r="B246" s="1" t="s">
        <v>920</v>
      </c>
      <c r="C246" s="16">
        <v>0</v>
      </c>
      <c r="D246" s="16">
        <v>0</v>
      </c>
      <c r="E246" s="16">
        <f t="shared" si="4"/>
        <v>0</v>
      </c>
    </row>
    <row r="247" spans="1:5" ht="12.75">
      <c r="A247" s="14" t="s">
        <v>921</v>
      </c>
      <c r="B247" s="1" t="s">
        <v>922</v>
      </c>
      <c r="C247" s="16">
        <v>0</v>
      </c>
      <c r="D247" s="16">
        <v>0</v>
      </c>
      <c r="E247" s="16">
        <f t="shared" si="4"/>
        <v>0</v>
      </c>
    </row>
    <row r="248" spans="1:5" ht="12.75">
      <c r="A248" s="14" t="s">
        <v>923</v>
      </c>
      <c r="B248" s="1" t="s">
        <v>924</v>
      </c>
      <c r="C248" s="16">
        <v>0</v>
      </c>
      <c r="D248" s="16">
        <v>900</v>
      </c>
      <c r="E248" s="16">
        <f t="shared" si="4"/>
        <v>900</v>
      </c>
    </row>
    <row r="249" spans="1:5" ht="12.75">
      <c r="A249" s="14" t="s">
        <v>925</v>
      </c>
      <c r="B249" s="1" t="s">
        <v>651</v>
      </c>
      <c r="C249" s="16">
        <v>0</v>
      </c>
      <c r="D249" s="16">
        <v>3000</v>
      </c>
      <c r="E249" s="16">
        <f t="shared" si="4"/>
        <v>3000</v>
      </c>
    </row>
    <row r="250" spans="1:5" ht="12.75">
      <c r="A250" s="14" t="s">
        <v>926</v>
      </c>
      <c r="B250" s="1" t="s">
        <v>774</v>
      </c>
      <c r="C250" s="16">
        <v>0</v>
      </c>
      <c r="D250" s="16">
        <v>14000</v>
      </c>
      <c r="E250" s="16">
        <f t="shared" si="4"/>
        <v>14000</v>
      </c>
    </row>
    <row r="251" spans="1:5" ht="12.75">
      <c r="A251" s="14" t="s">
        <v>927</v>
      </c>
      <c r="B251" s="1" t="s">
        <v>928</v>
      </c>
      <c r="C251" s="16">
        <v>0</v>
      </c>
      <c r="D251" s="16">
        <v>110000</v>
      </c>
      <c r="E251" s="16">
        <f t="shared" si="4"/>
        <v>110000</v>
      </c>
    </row>
    <row r="252" spans="2:5" ht="12.75">
      <c r="B252" s="40" t="s">
        <v>108</v>
      </c>
      <c r="C252" s="20">
        <f>SUM(C212:C251)</f>
        <v>2370</v>
      </c>
      <c r="D252" s="20">
        <f>SUM(D212:D251)</f>
        <v>1331776</v>
      </c>
      <c r="E252" s="20">
        <f>SUM(E212:E251)</f>
        <v>1334146</v>
      </c>
    </row>
    <row r="253" spans="1:5" s="6" customFormat="1" ht="12.75">
      <c r="A253" s="10" t="s">
        <v>109</v>
      </c>
      <c r="B253" s="39"/>
      <c r="C253" s="12"/>
      <c r="D253" s="12"/>
      <c r="E253" s="13"/>
    </row>
    <row r="254" spans="1:5" ht="12.75">
      <c r="A254" s="14" t="s">
        <v>929</v>
      </c>
      <c r="B254" s="1" t="s">
        <v>111</v>
      </c>
      <c r="C254" s="16">
        <v>0</v>
      </c>
      <c r="D254" s="16">
        <v>3100</v>
      </c>
      <c r="E254" s="16">
        <f aca="true" t="shared" si="5" ref="E254:E264">SUM(C254:D254)</f>
        <v>3100</v>
      </c>
    </row>
    <row r="255" spans="1:5" ht="12.75">
      <c r="A255" s="14" t="s">
        <v>930</v>
      </c>
      <c r="B255" s="1" t="s">
        <v>653</v>
      </c>
      <c r="C255" s="16">
        <v>0</v>
      </c>
      <c r="D255" s="16">
        <v>20521</v>
      </c>
      <c r="E255" s="16">
        <f t="shared" si="5"/>
        <v>20521</v>
      </c>
    </row>
    <row r="256" spans="1:5" ht="12.75">
      <c r="A256" s="14" t="s">
        <v>931</v>
      </c>
      <c r="B256" s="1" t="s">
        <v>700</v>
      </c>
      <c r="C256" s="16">
        <v>0</v>
      </c>
      <c r="D256" s="16">
        <v>100</v>
      </c>
      <c r="E256" s="16">
        <f t="shared" si="5"/>
        <v>100</v>
      </c>
    </row>
    <row r="257" spans="1:5" ht="12.75">
      <c r="A257" s="14" t="s">
        <v>932</v>
      </c>
      <c r="B257" s="1" t="s">
        <v>656</v>
      </c>
      <c r="C257" s="16">
        <v>0</v>
      </c>
      <c r="D257" s="16">
        <v>450</v>
      </c>
      <c r="E257" s="16">
        <f t="shared" si="5"/>
        <v>450</v>
      </c>
    </row>
    <row r="258" spans="1:5" ht="12.75">
      <c r="A258" s="14" t="s">
        <v>933</v>
      </c>
      <c r="B258" s="1" t="s">
        <v>658</v>
      </c>
      <c r="C258" s="16">
        <v>0</v>
      </c>
      <c r="D258" s="16">
        <v>225</v>
      </c>
      <c r="E258" s="16">
        <f t="shared" si="5"/>
        <v>225</v>
      </c>
    </row>
    <row r="259" spans="1:5" ht="12.75">
      <c r="A259" s="14" t="s">
        <v>934</v>
      </c>
      <c r="B259" s="1" t="s">
        <v>22</v>
      </c>
      <c r="C259" s="16">
        <v>0</v>
      </c>
      <c r="D259" s="16">
        <v>2700</v>
      </c>
      <c r="E259" s="16">
        <f t="shared" si="5"/>
        <v>2700</v>
      </c>
    </row>
    <row r="260" spans="1:5" ht="12.75">
      <c r="A260" s="14" t="s">
        <v>935</v>
      </c>
      <c r="B260" s="1" t="s">
        <v>693</v>
      </c>
      <c r="C260" s="16">
        <v>0</v>
      </c>
      <c r="D260" s="16">
        <v>0</v>
      </c>
      <c r="E260" s="16">
        <f t="shared" si="5"/>
        <v>0</v>
      </c>
    </row>
    <row r="261" spans="1:5" ht="12.75">
      <c r="A261" s="14" t="s">
        <v>936</v>
      </c>
      <c r="B261" s="1" t="s">
        <v>111</v>
      </c>
      <c r="C261" s="16">
        <v>0</v>
      </c>
      <c r="D261" s="16">
        <v>1800</v>
      </c>
      <c r="E261" s="16">
        <f t="shared" si="5"/>
        <v>1800</v>
      </c>
    </row>
    <row r="262" spans="1:5" ht="12.75">
      <c r="A262" s="14" t="s">
        <v>937</v>
      </c>
      <c r="B262" s="1" t="s">
        <v>678</v>
      </c>
      <c r="C262" s="16">
        <v>0</v>
      </c>
      <c r="D262" s="16">
        <v>100</v>
      </c>
      <c r="E262" s="16">
        <f t="shared" si="5"/>
        <v>100</v>
      </c>
    </row>
    <row r="263" spans="1:5" ht="12.75">
      <c r="A263" s="14" t="s">
        <v>938</v>
      </c>
      <c r="B263" s="1" t="s">
        <v>769</v>
      </c>
      <c r="C263" s="16">
        <v>0</v>
      </c>
      <c r="D263" s="16">
        <v>100</v>
      </c>
      <c r="E263" s="16">
        <f t="shared" si="5"/>
        <v>100</v>
      </c>
    </row>
    <row r="264" spans="1:5" ht="12.75">
      <c r="A264" s="14" t="s">
        <v>939</v>
      </c>
      <c r="B264" s="1" t="s">
        <v>651</v>
      </c>
      <c r="C264" s="16">
        <v>0</v>
      </c>
      <c r="D264" s="16">
        <v>175</v>
      </c>
      <c r="E264" s="16">
        <f t="shared" si="5"/>
        <v>175</v>
      </c>
    </row>
    <row r="265" spans="2:5" ht="12.75">
      <c r="B265" s="40" t="s">
        <v>108</v>
      </c>
      <c r="C265" s="20">
        <f>SUM(C254:C264)</f>
        <v>0</v>
      </c>
      <c r="D265" s="20">
        <f>SUM(D254:D264)</f>
        <v>29271</v>
      </c>
      <c r="E265" s="20">
        <f>SUM(E254:E264)</f>
        <v>29271</v>
      </c>
    </row>
    <row r="266" spans="1:5" s="6" customFormat="1" ht="12.75">
      <c r="A266" s="10" t="s">
        <v>117</v>
      </c>
      <c r="B266" s="39"/>
      <c r="C266" s="12"/>
      <c r="D266" s="12"/>
      <c r="E266" s="13"/>
    </row>
    <row r="267" spans="1:5" ht="12.75">
      <c r="A267" s="14" t="s">
        <v>940</v>
      </c>
      <c r="B267" s="1" t="s">
        <v>653</v>
      </c>
      <c r="C267" s="16">
        <v>0</v>
      </c>
      <c r="D267" s="16">
        <v>164170</v>
      </c>
      <c r="E267" s="16">
        <f aca="true" t="shared" si="6" ref="E267:E291">SUM(C267:D267)</f>
        <v>164170</v>
      </c>
    </row>
    <row r="268" spans="1:5" ht="12.75">
      <c r="A268" s="14" t="s">
        <v>941</v>
      </c>
      <c r="B268" s="1" t="s">
        <v>700</v>
      </c>
      <c r="C268" s="16">
        <v>0</v>
      </c>
      <c r="D268" s="16">
        <v>57775</v>
      </c>
      <c r="E268" s="16">
        <f t="shared" si="6"/>
        <v>57775</v>
      </c>
    </row>
    <row r="269" spans="1:5" ht="12.75">
      <c r="A269" s="14" t="s">
        <v>942</v>
      </c>
      <c r="B269" s="1" t="s">
        <v>656</v>
      </c>
      <c r="C269" s="16">
        <v>0</v>
      </c>
      <c r="D269" s="16">
        <v>4000</v>
      </c>
      <c r="E269" s="16">
        <f t="shared" si="6"/>
        <v>4000</v>
      </c>
    </row>
    <row r="270" spans="1:5" ht="12.75">
      <c r="A270" s="14" t="s">
        <v>943</v>
      </c>
      <c r="B270" s="1" t="s">
        <v>740</v>
      </c>
      <c r="C270" s="16">
        <v>0</v>
      </c>
      <c r="D270" s="16">
        <v>1200</v>
      </c>
      <c r="E270" s="16">
        <f t="shared" si="6"/>
        <v>1200</v>
      </c>
    </row>
    <row r="271" spans="1:5" ht="12.75">
      <c r="A271" s="14" t="s">
        <v>944</v>
      </c>
      <c r="B271" s="1" t="s">
        <v>22</v>
      </c>
      <c r="C271" s="16">
        <v>0</v>
      </c>
      <c r="D271" s="16">
        <v>21630</v>
      </c>
      <c r="E271" s="16">
        <f t="shared" si="6"/>
        <v>21630</v>
      </c>
    </row>
    <row r="272" spans="1:5" ht="12.75">
      <c r="A272" s="14" t="s">
        <v>945</v>
      </c>
      <c r="B272" s="1" t="s">
        <v>946</v>
      </c>
      <c r="C272" s="16">
        <v>0</v>
      </c>
      <c r="D272" s="16">
        <v>2500</v>
      </c>
      <c r="E272" s="16">
        <f t="shared" si="6"/>
        <v>2500</v>
      </c>
    </row>
    <row r="273" spans="1:5" ht="12.75">
      <c r="A273" s="14" t="s">
        <v>123</v>
      </c>
      <c r="B273" s="1" t="s">
        <v>124</v>
      </c>
      <c r="C273" s="16">
        <v>196440</v>
      </c>
      <c r="D273" s="16">
        <v>0</v>
      </c>
      <c r="E273" s="16">
        <f t="shared" si="6"/>
        <v>196440</v>
      </c>
    </row>
    <row r="274" spans="1:5" ht="12.75">
      <c r="A274" s="14" t="s">
        <v>947</v>
      </c>
      <c r="B274" s="1" t="s">
        <v>743</v>
      </c>
      <c r="C274" s="16">
        <v>0</v>
      </c>
      <c r="D274" s="16">
        <v>500</v>
      </c>
      <c r="E274" s="16">
        <f t="shared" si="6"/>
        <v>500</v>
      </c>
    </row>
    <row r="275" spans="1:5" ht="12.75">
      <c r="A275" s="14" t="s">
        <v>948</v>
      </c>
      <c r="B275" s="1" t="s">
        <v>661</v>
      </c>
      <c r="C275" s="16">
        <v>0</v>
      </c>
      <c r="D275" s="16">
        <v>60</v>
      </c>
      <c r="E275" s="16">
        <f t="shared" si="6"/>
        <v>60</v>
      </c>
    </row>
    <row r="276" spans="1:5" ht="12.75">
      <c r="A276" s="14" t="s">
        <v>949</v>
      </c>
      <c r="B276" s="1" t="s">
        <v>718</v>
      </c>
      <c r="C276" s="16">
        <v>0</v>
      </c>
      <c r="D276" s="16">
        <v>500</v>
      </c>
      <c r="E276" s="16">
        <f t="shared" si="6"/>
        <v>500</v>
      </c>
    </row>
    <row r="277" spans="1:5" ht="12.75">
      <c r="A277" s="14" t="s">
        <v>950</v>
      </c>
      <c r="B277" s="1" t="s">
        <v>693</v>
      </c>
      <c r="C277" s="16">
        <v>0</v>
      </c>
      <c r="D277" s="16">
        <v>5760</v>
      </c>
      <c r="E277" s="16">
        <f t="shared" si="6"/>
        <v>5760</v>
      </c>
    </row>
    <row r="278" spans="1:5" ht="12.75">
      <c r="A278" s="14" t="s">
        <v>951</v>
      </c>
      <c r="B278" s="1" t="s">
        <v>667</v>
      </c>
      <c r="C278" s="16">
        <v>0</v>
      </c>
      <c r="D278" s="16">
        <v>1000</v>
      </c>
      <c r="E278" s="16">
        <f t="shared" si="6"/>
        <v>1000</v>
      </c>
    </row>
    <row r="279" spans="1:5" ht="12.75">
      <c r="A279" s="14" t="s">
        <v>952</v>
      </c>
      <c r="B279" s="1" t="s">
        <v>751</v>
      </c>
      <c r="C279" s="16">
        <v>0</v>
      </c>
      <c r="D279" s="16">
        <v>600</v>
      </c>
      <c r="E279" s="16">
        <f t="shared" si="6"/>
        <v>600</v>
      </c>
    </row>
    <row r="280" spans="1:5" ht="12.75">
      <c r="A280" s="14" t="s">
        <v>953</v>
      </c>
      <c r="B280" s="1" t="s">
        <v>669</v>
      </c>
      <c r="C280" s="16">
        <v>0</v>
      </c>
      <c r="D280" s="16">
        <v>300</v>
      </c>
      <c r="E280" s="16">
        <f t="shared" si="6"/>
        <v>300</v>
      </c>
    </row>
    <row r="281" spans="1:5" ht="12.75">
      <c r="A281" s="14" t="s">
        <v>954</v>
      </c>
      <c r="B281" s="1" t="s">
        <v>87</v>
      </c>
      <c r="C281" s="16">
        <v>0</v>
      </c>
      <c r="D281" s="16">
        <v>4500</v>
      </c>
      <c r="E281" s="16">
        <f t="shared" si="6"/>
        <v>4500</v>
      </c>
    </row>
    <row r="282" spans="1:5" ht="12.75">
      <c r="A282" s="14" t="s">
        <v>955</v>
      </c>
      <c r="B282" s="1" t="s">
        <v>956</v>
      </c>
      <c r="C282" s="16">
        <v>0</v>
      </c>
      <c r="D282" s="16">
        <v>135</v>
      </c>
      <c r="E282" s="16">
        <f t="shared" si="6"/>
        <v>135</v>
      </c>
    </row>
    <row r="283" spans="1:5" ht="12.75">
      <c r="A283" s="14" t="s">
        <v>957</v>
      </c>
      <c r="B283" s="1" t="s">
        <v>798</v>
      </c>
      <c r="C283" s="16">
        <v>0</v>
      </c>
      <c r="D283" s="16">
        <v>6980</v>
      </c>
      <c r="E283" s="16">
        <f t="shared" si="6"/>
        <v>6980</v>
      </c>
    </row>
    <row r="284" spans="1:5" ht="12.75">
      <c r="A284" s="14" t="s">
        <v>958</v>
      </c>
      <c r="B284" s="1" t="s">
        <v>111</v>
      </c>
      <c r="C284" s="16">
        <v>0</v>
      </c>
      <c r="D284" s="16">
        <v>9568</v>
      </c>
      <c r="E284" s="16">
        <f t="shared" si="6"/>
        <v>9568</v>
      </c>
    </row>
    <row r="285" spans="1:5" ht="12.75">
      <c r="A285" s="14" t="s">
        <v>959</v>
      </c>
      <c r="B285" s="1" t="s">
        <v>762</v>
      </c>
      <c r="C285" s="16">
        <v>0</v>
      </c>
      <c r="D285" s="16">
        <v>2000</v>
      </c>
      <c r="E285" s="16">
        <f t="shared" si="6"/>
        <v>2000</v>
      </c>
    </row>
    <row r="286" spans="1:5" ht="12.75">
      <c r="A286" s="14" t="s">
        <v>960</v>
      </c>
      <c r="B286" s="1" t="s">
        <v>676</v>
      </c>
      <c r="C286" s="16">
        <v>0</v>
      </c>
      <c r="D286" s="16">
        <v>3800</v>
      </c>
      <c r="E286" s="16">
        <f t="shared" si="6"/>
        <v>3800</v>
      </c>
    </row>
    <row r="287" spans="1:5" ht="12.75">
      <c r="A287" s="14" t="s">
        <v>961</v>
      </c>
      <c r="B287" s="1" t="s">
        <v>678</v>
      </c>
      <c r="C287" s="16">
        <v>0</v>
      </c>
      <c r="D287" s="16">
        <v>500</v>
      </c>
      <c r="E287" s="16">
        <f t="shared" si="6"/>
        <v>500</v>
      </c>
    </row>
    <row r="288" spans="1:5" ht="12.75">
      <c r="A288" s="14" t="s">
        <v>962</v>
      </c>
      <c r="B288" s="1" t="s">
        <v>769</v>
      </c>
      <c r="C288" s="16">
        <v>0</v>
      </c>
      <c r="D288" s="16">
        <v>500</v>
      </c>
      <c r="E288" s="16">
        <f t="shared" si="6"/>
        <v>500</v>
      </c>
    </row>
    <row r="289" spans="1:5" ht="12.75">
      <c r="A289" s="14" t="s">
        <v>963</v>
      </c>
      <c r="B289" s="1" t="s">
        <v>651</v>
      </c>
      <c r="C289" s="16">
        <v>0</v>
      </c>
      <c r="D289" s="16">
        <v>400</v>
      </c>
      <c r="E289" s="16">
        <f t="shared" si="6"/>
        <v>400</v>
      </c>
    </row>
    <row r="290" spans="1:5" ht="12.75">
      <c r="A290" s="14" t="s">
        <v>964</v>
      </c>
      <c r="B290" s="1" t="s">
        <v>772</v>
      </c>
      <c r="C290" s="16">
        <v>0</v>
      </c>
      <c r="D290" s="16">
        <v>600</v>
      </c>
      <c r="E290" s="16">
        <f t="shared" si="6"/>
        <v>600</v>
      </c>
    </row>
    <row r="291" spans="1:5" ht="12.75">
      <c r="A291" s="14" t="s">
        <v>965</v>
      </c>
      <c r="B291" s="1" t="s">
        <v>774</v>
      </c>
      <c r="C291" s="16">
        <v>0</v>
      </c>
      <c r="D291" s="16">
        <v>4700</v>
      </c>
      <c r="E291" s="16">
        <f t="shared" si="6"/>
        <v>4700</v>
      </c>
    </row>
    <row r="292" spans="2:5" ht="12.75">
      <c r="B292" s="40" t="s">
        <v>125</v>
      </c>
      <c r="C292" s="20">
        <f>SUM(C267:C291)</f>
        <v>196440</v>
      </c>
      <c r="D292" s="20">
        <f>SUM(D267:D291)</f>
        <v>293678</v>
      </c>
      <c r="E292" s="20">
        <f>SUM(E267:E291)</f>
        <v>490118</v>
      </c>
    </row>
    <row r="293" spans="1:5" s="6" customFormat="1" ht="12.75">
      <c r="A293" s="10" t="s">
        <v>126</v>
      </c>
      <c r="B293" s="39"/>
      <c r="C293" s="12"/>
      <c r="D293" s="12"/>
      <c r="E293" s="13"/>
    </row>
    <row r="294" spans="1:5" ht="12.75">
      <c r="A294" s="14" t="s">
        <v>127</v>
      </c>
      <c r="B294" s="1" t="s">
        <v>128</v>
      </c>
      <c r="C294" s="16">
        <v>14042</v>
      </c>
      <c r="D294" s="16">
        <v>0</v>
      </c>
      <c r="E294" s="16">
        <f>SUM(C294:D294)</f>
        <v>14042</v>
      </c>
    </row>
    <row r="295" spans="1:5" ht="12.75">
      <c r="A295" s="14" t="s">
        <v>129</v>
      </c>
      <c r="B295" s="1" t="s">
        <v>130</v>
      </c>
      <c r="C295" s="16">
        <v>42331</v>
      </c>
      <c r="D295" s="16">
        <v>0</v>
      </c>
      <c r="E295" s="16">
        <f>SUM(C295:D295)</f>
        <v>42331</v>
      </c>
    </row>
    <row r="296" spans="2:5" ht="12.75">
      <c r="B296" s="40" t="s">
        <v>125</v>
      </c>
      <c r="C296" s="20">
        <f>SUM(C294:C295)</f>
        <v>56373</v>
      </c>
      <c r="D296" s="20">
        <f>SUM(D294:D295)</f>
        <v>0</v>
      </c>
      <c r="E296" s="20">
        <f>SUM(E294:E295)</f>
        <v>56373</v>
      </c>
    </row>
    <row r="297" spans="1:5" s="6" customFormat="1" ht="12.75">
      <c r="A297" s="10" t="s">
        <v>132</v>
      </c>
      <c r="B297" s="39"/>
      <c r="C297" s="12"/>
      <c r="D297" s="12"/>
      <c r="E297" s="13"/>
    </row>
    <row r="298" spans="1:5" ht="12.75">
      <c r="A298" s="14" t="s">
        <v>966</v>
      </c>
      <c r="B298" s="1" t="s">
        <v>653</v>
      </c>
      <c r="C298" s="16">
        <v>0</v>
      </c>
      <c r="D298" s="16">
        <v>57808</v>
      </c>
      <c r="E298" s="16">
        <f aca="true" t="shared" si="7" ref="E298:E318">SUM(C298:D298)</f>
        <v>57808</v>
      </c>
    </row>
    <row r="299" spans="1:5" ht="12.75">
      <c r="A299" s="14" t="s">
        <v>967</v>
      </c>
      <c r="B299" s="1" t="s">
        <v>647</v>
      </c>
      <c r="C299" s="16">
        <v>0</v>
      </c>
      <c r="D299" s="16">
        <v>33939</v>
      </c>
      <c r="E299" s="16">
        <f t="shared" si="7"/>
        <v>33939</v>
      </c>
    </row>
    <row r="300" spans="1:5" ht="12.75">
      <c r="A300" s="14" t="s">
        <v>968</v>
      </c>
      <c r="B300" s="1" t="s">
        <v>656</v>
      </c>
      <c r="C300" s="16">
        <v>0</v>
      </c>
      <c r="D300" s="16">
        <v>666</v>
      </c>
      <c r="E300" s="16">
        <f t="shared" si="7"/>
        <v>666</v>
      </c>
    </row>
    <row r="301" spans="1:5" ht="12.75">
      <c r="A301" s="14" t="s">
        <v>969</v>
      </c>
      <c r="B301" s="1" t="s">
        <v>740</v>
      </c>
      <c r="C301" s="16">
        <v>0</v>
      </c>
      <c r="D301" s="16">
        <v>75</v>
      </c>
      <c r="E301" s="16">
        <f t="shared" si="7"/>
        <v>75</v>
      </c>
    </row>
    <row r="302" spans="1:5" ht="12.75">
      <c r="A302" s="14" t="s">
        <v>970</v>
      </c>
      <c r="B302" s="1" t="s">
        <v>22</v>
      </c>
      <c r="C302" s="16">
        <v>0</v>
      </c>
      <c r="D302" s="16">
        <v>0</v>
      </c>
      <c r="E302" s="16">
        <f t="shared" si="7"/>
        <v>0</v>
      </c>
    </row>
    <row r="303" spans="1:5" ht="12.75">
      <c r="A303" s="14" t="s">
        <v>136</v>
      </c>
      <c r="B303" s="1" t="s">
        <v>137</v>
      </c>
      <c r="C303" s="16">
        <v>3500</v>
      </c>
      <c r="D303" s="16">
        <v>0</v>
      </c>
      <c r="E303" s="16">
        <f t="shared" si="7"/>
        <v>3500</v>
      </c>
    </row>
    <row r="304" spans="1:5" ht="12.75">
      <c r="A304" s="14" t="s">
        <v>971</v>
      </c>
      <c r="B304" s="1" t="s">
        <v>661</v>
      </c>
      <c r="C304" s="16">
        <v>0</v>
      </c>
      <c r="D304" s="16">
        <v>800</v>
      </c>
      <c r="E304" s="16">
        <f t="shared" si="7"/>
        <v>800</v>
      </c>
    </row>
    <row r="305" spans="1:5" ht="12.75">
      <c r="A305" s="14" t="s">
        <v>972</v>
      </c>
      <c r="B305" s="1" t="s">
        <v>718</v>
      </c>
      <c r="C305" s="16">
        <v>0</v>
      </c>
      <c r="D305" s="16">
        <v>1650</v>
      </c>
      <c r="E305" s="16">
        <f t="shared" si="7"/>
        <v>1650</v>
      </c>
    </row>
    <row r="306" spans="1:5" ht="12.75">
      <c r="A306" s="14" t="s">
        <v>973</v>
      </c>
      <c r="B306" s="1" t="s">
        <v>693</v>
      </c>
      <c r="C306" s="16">
        <v>0</v>
      </c>
      <c r="D306" s="16">
        <v>250</v>
      </c>
      <c r="E306" s="16">
        <f t="shared" si="7"/>
        <v>250</v>
      </c>
    </row>
    <row r="307" spans="1:5" ht="12.75">
      <c r="A307" s="14" t="s">
        <v>974</v>
      </c>
      <c r="B307" s="1" t="s">
        <v>667</v>
      </c>
      <c r="C307" s="16">
        <v>0</v>
      </c>
      <c r="D307" s="16">
        <v>300</v>
      </c>
      <c r="E307" s="16">
        <f t="shared" si="7"/>
        <v>300</v>
      </c>
    </row>
    <row r="308" spans="1:5" ht="12.75">
      <c r="A308" s="14" t="s">
        <v>975</v>
      </c>
      <c r="B308" s="1" t="s">
        <v>976</v>
      </c>
      <c r="C308" s="16">
        <v>0</v>
      </c>
      <c r="D308" s="16">
        <v>0</v>
      </c>
      <c r="E308" s="16">
        <f t="shared" si="7"/>
        <v>0</v>
      </c>
    </row>
    <row r="309" spans="1:5" ht="12.75">
      <c r="A309" s="14" t="s">
        <v>977</v>
      </c>
      <c r="B309" s="1" t="s">
        <v>671</v>
      </c>
      <c r="C309" s="16">
        <v>0</v>
      </c>
      <c r="D309" s="16">
        <v>120</v>
      </c>
      <c r="E309" s="16">
        <f t="shared" si="7"/>
        <v>120</v>
      </c>
    </row>
    <row r="310" spans="1:5" ht="12.75">
      <c r="A310" s="14" t="s">
        <v>978</v>
      </c>
      <c r="B310" s="1" t="s">
        <v>723</v>
      </c>
      <c r="C310" s="16">
        <v>0</v>
      </c>
      <c r="D310" s="16">
        <v>0</v>
      </c>
      <c r="E310" s="16">
        <f t="shared" si="7"/>
        <v>0</v>
      </c>
    </row>
    <row r="311" spans="1:5" ht="12.75">
      <c r="A311" s="14" t="s">
        <v>979</v>
      </c>
      <c r="B311" s="1" t="s">
        <v>673</v>
      </c>
      <c r="C311" s="16">
        <v>0</v>
      </c>
      <c r="D311" s="16">
        <v>200</v>
      </c>
      <c r="E311" s="16">
        <f t="shared" si="7"/>
        <v>200</v>
      </c>
    </row>
    <row r="312" spans="1:5" ht="12.75">
      <c r="A312" s="14" t="s">
        <v>980</v>
      </c>
      <c r="B312" s="1" t="s">
        <v>798</v>
      </c>
      <c r="C312" s="16">
        <v>0</v>
      </c>
      <c r="D312" s="16">
        <v>1000</v>
      </c>
      <c r="E312" s="16">
        <f t="shared" si="7"/>
        <v>1000</v>
      </c>
    </row>
    <row r="313" spans="1:5" ht="12.75">
      <c r="A313" s="14" t="s">
        <v>981</v>
      </c>
      <c r="B313" s="1" t="s">
        <v>111</v>
      </c>
      <c r="C313" s="16">
        <v>0</v>
      </c>
      <c r="D313" s="16">
        <v>0</v>
      </c>
      <c r="E313" s="16">
        <f t="shared" si="7"/>
        <v>0</v>
      </c>
    </row>
    <row r="314" spans="1:5" ht="12.75">
      <c r="A314" s="14" t="s">
        <v>982</v>
      </c>
      <c r="B314" s="1" t="s">
        <v>676</v>
      </c>
      <c r="C314" s="16">
        <v>0</v>
      </c>
      <c r="D314" s="16">
        <v>650</v>
      </c>
      <c r="E314" s="16">
        <f t="shared" si="7"/>
        <v>650</v>
      </c>
    </row>
    <row r="315" spans="1:5" ht="12.75">
      <c r="A315" s="14" t="s">
        <v>983</v>
      </c>
      <c r="B315" s="1" t="s">
        <v>678</v>
      </c>
      <c r="C315" s="16">
        <v>0</v>
      </c>
      <c r="D315" s="16">
        <v>25</v>
      </c>
      <c r="E315" s="16">
        <f t="shared" si="7"/>
        <v>25</v>
      </c>
    </row>
    <row r="316" spans="1:5" ht="12.75">
      <c r="A316" s="14" t="s">
        <v>984</v>
      </c>
      <c r="B316" s="1" t="s">
        <v>769</v>
      </c>
      <c r="C316" s="16">
        <v>0</v>
      </c>
      <c r="D316" s="16">
        <v>0</v>
      </c>
      <c r="E316" s="16">
        <f t="shared" si="7"/>
        <v>0</v>
      </c>
    </row>
    <row r="317" spans="1:5" ht="12.75">
      <c r="A317" s="14" t="s">
        <v>985</v>
      </c>
      <c r="B317" s="1" t="s">
        <v>651</v>
      </c>
      <c r="C317" s="16">
        <v>0</v>
      </c>
      <c r="D317" s="16">
        <v>300</v>
      </c>
      <c r="E317" s="16">
        <f t="shared" si="7"/>
        <v>300</v>
      </c>
    </row>
    <row r="318" spans="1:5" ht="12.75">
      <c r="A318" s="14" t="s">
        <v>986</v>
      </c>
      <c r="B318" s="1" t="s">
        <v>774</v>
      </c>
      <c r="C318" s="16">
        <v>0</v>
      </c>
      <c r="D318" s="16">
        <v>600</v>
      </c>
      <c r="E318" s="16">
        <f t="shared" si="7"/>
        <v>600</v>
      </c>
    </row>
    <row r="319" spans="2:5" ht="12.75">
      <c r="B319" s="40" t="s">
        <v>138</v>
      </c>
      <c r="C319" s="20">
        <f>SUM(C298:C318)</f>
        <v>3500</v>
      </c>
      <c r="D319" s="20">
        <f>SUM(D298:D318)</f>
        <v>98383</v>
      </c>
      <c r="E319" s="20">
        <f>SUM(E298:E318)</f>
        <v>101883</v>
      </c>
    </row>
    <row r="320" spans="1:5" s="6" customFormat="1" ht="12.75">
      <c r="A320" s="10" t="s">
        <v>139</v>
      </c>
      <c r="B320" s="39"/>
      <c r="C320" s="12"/>
      <c r="D320" s="12"/>
      <c r="E320" s="13"/>
    </row>
    <row r="321" spans="1:5" ht="12.75">
      <c r="A321" s="14" t="s">
        <v>987</v>
      </c>
      <c r="B321" s="1" t="s">
        <v>647</v>
      </c>
      <c r="C321" s="16">
        <v>0</v>
      </c>
      <c r="D321" s="16">
        <v>0</v>
      </c>
      <c r="E321" s="16">
        <f aca="true" t="shared" si="8" ref="E321:E328">SUM(C321:D321)</f>
        <v>0</v>
      </c>
    </row>
    <row r="322" spans="1:5" ht="12.75">
      <c r="A322" s="14" t="s">
        <v>140</v>
      </c>
      <c r="B322" s="1" t="s">
        <v>141</v>
      </c>
      <c r="C322" s="16">
        <v>28752</v>
      </c>
      <c r="D322" s="16">
        <v>0</v>
      </c>
      <c r="E322" s="16">
        <f t="shared" si="8"/>
        <v>28752</v>
      </c>
    </row>
    <row r="323" spans="1:5" ht="12.75">
      <c r="A323" s="14" t="s">
        <v>988</v>
      </c>
      <c r="B323" s="1" t="s">
        <v>647</v>
      </c>
      <c r="C323" s="16">
        <v>0</v>
      </c>
      <c r="D323" s="16">
        <v>7710</v>
      </c>
      <c r="E323" s="16">
        <f t="shared" si="8"/>
        <v>7710</v>
      </c>
    </row>
    <row r="324" spans="1:5" ht="12.75">
      <c r="A324" s="14" t="s">
        <v>989</v>
      </c>
      <c r="B324" s="1" t="s">
        <v>661</v>
      </c>
      <c r="C324" s="16">
        <v>0</v>
      </c>
      <c r="D324" s="16">
        <v>175</v>
      </c>
      <c r="E324" s="16">
        <f t="shared" si="8"/>
        <v>175</v>
      </c>
    </row>
    <row r="325" spans="1:5" ht="12.75">
      <c r="A325" s="14" t="s">
        <v>990</v>
      </c>
      <c r="B325" s="1" t="s">
        <v>667</v>
      </c>
      <c r="C325" s="16">
        <v>0</v>
      </c>
      <c r="D325" s="16">
        <v>0</v>
      </c>
      <c r="E325" s="16">
        <f t="shared" si="8"/>
        <v>0</v>
      </c>
    </row>
    <row r="326" spans="1:5" ht="12.75">
      <c r="A326" s="14" t="s">
        <v>991</v>
      </c>
      <c r="B326" s="1" t="s">
        <v>671</v>
      </c>
      <c r="C326" s="16">
        <v>0</v>
      </c>
      <c r="D326" s="16">
        <v>0</v>
      </c>
      <c r="E326" s="16">
        <f t="shared" si="8"/>
        <v>0</v>
      </c>
    </row>
    <row r="327" spans="1:5" ht="12.75">
      <c r="A327" s="14" t="s">
        <v>992</v>
      </c>
      <c r="B327" s="1" t="s">
        <v>993</v>
      </c>
      <c r="C327" s="16">
        <v>0</v>
      </c>
      <c r="D327" s="16">
        <v>2000</v>
      </c>
      <c r="E327" s="16">
        <f t="shared" si="8"/>
        <v>2000</v>
      </c>
    </row>
    <row r="328" spans="1:5" ht="12.75">
      <c r="A328" s="14" t="s">
        <v>994</v>
      </c>
      <c r="B328" s="1" t="s">
        <v>651</v>
      </c>
      <c r="C328" s="16">
        <v>0</v>
      </c>
      <c r="D328" s="16">
        <v>400</v>
      </c>
      <c r="E328" s="16">
        <f t="shared" si="8"/>
        <v>400</v>
      </c>
    </row>
    <row r="329" spans="2:5" ht="12.75">
      <c r="B329" s="40" t="s">
        <v>138</v>
      </c>
      <c r="C329" s="20">
        <f>SUM(C321:C328)</f>
        <v>28752</v>
      </c>
      <c r="D329" s="20">
        <f>SUM(D321:D328)</f>
        <v>10285</v>
      </c>
      <c r="E329" s="20">
        <f>SUM(E321:E328)</f>
        <v>39037</v>
      </c>
    </row>
    <row r="330" spans="1:5" s="6" customFormat="1" ht="12.75">
      <c r="A330" s="10" t="s">
        <v>146</v>
      </c>
      <c r="B330" s="39"/>
      <c r="C330" s="12"/>
      <c r="D330" s="12"/>
      <c r="E330" s="13"/>
    </row>
    <row r="331" spans="1:5" ht="12.75">
      <c r="A331" s="14" t="s">
        <v>147</v>
      </c>
      <c r="B331" s="1" t="s">
        <v>148</v>
      </c>
      <c r="C331" s="16">
        <v>55840</v>
      </c>
      <c r="D331" s="16">
        <v>0</v>
      </c>
      <c r="E331" s="16">
        <f>SUM(C331:D331)</f>
        <v>55840</v>
      </c>
    </row>
    <row r="332" spans="1:5" ht="12.75">
      <c r="A332" s="14" t="s">
        <v>995</v>
      </c>
      <c r="B332" s="1" t="s">
        <v>996</v>
      </c>
      <c r="C332" s="16">
        <v>0</v>
      </c>
      <c r="D332" s="16">
        <v>53804</v>
      </c>
      <c r="E332" s="16">
        <f aca="true" t="shared" si="9" ref="E332:E395">SUM(C332:D332)</f>
        <v>53804</v>
      </c>
    </row>
    <row r="333" spans="1:5" ht="12.75">
      <c r="A333" s="14" t="s">
        <v>997</v>
      </c>
      <c r="B333" s="1" t="s">
        <v>998</v>
      </c>
      <c r="C333" s="16">
        <v>0</v>
      </c>
      <c r="D333" s="16">
        <v>732</v>
      </c>
      <c r="E333" s="16">
        <f t="shared" si="9"/>
        <v>732</v>
      </c>
    </row>
    <row r="334" spans="1:5" ht="12.75">
      <c r="A334" s="14" t="s">
        <v>999</v>
      </c>
      <c r="B334" s="1" t="s">
        <v>1000</v>
      </c>
      <c r="C334" s="16">
        <v>0</v>
      </c>
      <c r="D334" s="16">
        <v>710</v>
      </c>
      <c r="E334" s="16">
        <f t="shared" si="9"/>
        <v>710</v>
      </c>
    </row>
    <row r="335" spans="1:5" ht="12.75">
      <c r="A335" s="14" t="s">
        <v>1001</v>
      </c>
      <c r="B335" s="1" t="s">
        <v>1002</v>
      </c>
      <c r="C335" s="16">
        <v>0</v>
      </c>
      <c r="D335" s="16">
        <v>300</v>
      </c>
      <c r="E335" s="16">
        <f t="shared" si="9"/>
        <v>300</v>
      </c>
    </row>
    <row r="336" spans="1:5" ht="12.75">
      <c r="A336" s="14" t="s">
        <v>1003</v>
      </c>
      <c r="B336" s="1" t="s">
        <v>150</v>
      </c>
      <c r="C336" s="16">
        <v>0</v>
      </c>
      <c r="D336" s="16">
        <v>200</v>
      </c>
      <c r="E336" s="16">
        <f t="shared" si="9"/>
        <v>200</v>
      </c>
    </row>
    <row r="337" spans="1:5" ht="12.75">
      <c r="A337" s="14" t="s">
        <v>151</v>
      </c>
      <c r="B337" s="1" t="s">
        <v>152</v>
      </c>
      <c r="C337" s="16">
        <v>400</v>
      </c>
      <c r="D337" s="16">
        <v>0</v>
      </c>
      <c r="E337" s="16">
        <f t="shared" si="9"/>
        <v>400</v>
      </c>
    </row>
    <row r="338" spans="1:5" ht="12.75">
      <c r="A338" s="14" t="s">
        <v>1004</v>
      </c>
      <c r="B338" s="1" t="s">
        <v>1005</v>
      </c>
      <c r="C338" s="16">
        <v>0</v>
      </c>
      <c r="D338" s="16">
        <v>275</v>
      </c>
      <c r="E338" s="16">
        <f t="shared" si="9"/>
        <v>275</v>
      </c>
    </row>
    <row r="339" spans="1:5" ht="12.75">
      <c r="A339" s="14" t="s">
        <v>1006</v>
      </c>
      <c r="B339" s="1" t="s">
        <v>1007</v>
      </c>
      <c r="C339" s="16">
        <v>0</v>
      </c>
      <c r="D339" s="16">
        <v>400</v>
      </c>
      <c r="E339" s="16">
        <f t="shared" si="9"/>
        <v>400</v>
      </c>
    </row>
    <row r="340" spans="1:5" ht="12.75">
      <c r="A340" s="14" t="s">
        <v>1008</v>
      </c>
      <c r="B340" s="1" t="s">
        <v>1009</v>
      </c>
      <c r="C340" s="16">
        <v>0</v>
      </c>
      <c r="D340" s="16">
        <v>125</v>
      </c>
      <c r="E340" s="16">
        <f t="shared" si="9"/>
        <v>125</v>
      </c>
    </row>
    <row r="341" spans="1:5" ht="12.75">
      <c r="A341" s="14" t="s">
        <v>1010</v>
      </c>
      <c r="B341" s="1" t="s">
        <v>1011</v>
      </c>
      <c r="C341" s="16">
        <v>0</v>
      </c>
      <c r="D341" s="16">
        <v>624</v>
      </c>
      <c r="E341" s="16">
        <f t="shared" si="9"/>
        <v>624</v>
      </c>
    </row>
    <row r="342" spans="1:5" ht="12.75">
      <c r="A342" s="14" t="s">
        <v>1012</v>
      </c>
      <c r="B342" s="1" t="s">
        <v>1013</v>
      </c>
      <c r="C342" s="16">
        <v>0</v>
      </c>
      <c r="D342" s="16">
        <v>200</v>
      </c>
      <c r="E342" s="16">
        <f t="shared" si="9"/>
        <v>200</v>
      </c>
    </row>
    <row r="343" spans="1:5" ht="12.75">
      <c r="A343" s="14" t="s">
        <v>1014</v>
      </c>
      <c r="B343" s="1" t="s">
        <v>1015</v>
      </c>
      <c r="C343" s="16">
        <v>0</v>
      </c>
      <c r="D343" s="16">
        <v>1500</v>
      </c>
      <c r="E343" s="16">
        <f t="shared" si="9"/>
        <v>1500</v>
      </c>
    </row>
    <row r="344" spans="1:5" ht="12.75">
      <c r="A344" s="14" t="s">
        <v>1016</v>
      </c>
      <c r="B344" s="1" t="s">
        <v>1017</v>
      </c>
      <c r="C344" s="16">
        <v>0</v>
      </c>
      <c r="D344" s="16">
        <v>250</v>
      </c>
      <c r="E344" s="16">
        <f t="shared" si="9"/>
        <v>250</v>
      </c>
    </row>
    <row r="345" spans="1:5" ht="12.75">
      <c r="A345" s="14" t="s">
        <v>1018</v>
      </c>
      <c r="B345" s="1" t="s">
        <v>1019</v>
      </c>
      <c r="C345" s="16">
        <v>0</v>
      </c>
      <c r="D345" s="16">
        <v>1000</v>
      </c>
      <c r="E345" s="16">
        <f t="shared" si="9"/>
        <v>1000</v>
      </c>
    </row>
    <row r="346" spans="1:5" ht="12.75">
      <c r="A346" s="14" t="s">
        <v>1020</v>
      </c>
      <c r="B346" s="1" t="s">
        <v>1021</v>
      </c>
      <c r="C346" s="16">
        <v>0</v>
      </c>
      <c r="D346" s="16">
        <v>350</v>
      </c>
      <c r="E346" s="16">
        <f t="shared" si="9"/>
        <v>350</v>
      </c>
    </row>
    <row r="347" spans="1:5" ht="12.75">
      <c r="A347" s="14" t="s">
        <v>154</v>
      </c>
      <c r="B347" s="1" t="s">
        <v>148</v>
      </c>
      <c r="C347" s="16">
        <v>272200</v>
      </c>
      <c r="D347" s="16">
        <v>0</v>
      </c>
      <c r="E347" s="16">
        <f t="shared" si="9"/>
        <v>272200</v>
      </c>
    </row>
    <row r="348" spans="1:5" ht="12.75">
      <c r="A348" s="14" t="s">
        <v>1022</v>
      </c>
      <c r="B348" s="1" t="s">
        <v>1023</v>
      </c>
      <c r="C348" s="16">
        <v>0</v>
      </c>
      <c r="D348" s="16">
        <v>211281</v>
      </c>
      <c r="E348" s="16">
        <f t="shared" si="9"/>
        <v>211281</v>
      </c>
    </row>
    <row r="349" spans="1:5" ht="12.75">
      <c r="A349" s="14" t="s">
        <v>1024</v>
      </c>
      <c r="B349" s="1" t="s">
        <v>1025</v>
      </c>
      <c r="C349" s="16">
        <v>0</v>
      </c>
      <c r="D349" s="16">
        <v>3000</v>
      </c>
      <c r="E349" s="16">
        <f t="shared" si="9"/>
        <v>3000</v>
      </c>
    </row>
    <row r="350" spans="1:5" ht="12.75">
      <c r="A350" s="14" t="s">
        <v>1026</v>
      </c>
      <c r="B350" s="1" t="s">
        <v>1027</v>
      </c>
      <c r="C350" s="16">
        <v>0</v>
      </c>
      <c r="D350" s="16">
        <v>4275</v>
      </c>
      <c r="E350" s="16">
        <f t="shared" si="9"/>
        <v>4275</v>
      </c>
    </row>
    <row r="351" spans="1:5" ht="12.75">
      <c r="A351" s="14" t="s">
        <v>1028</v>
      </c>
      <c r="B351" s="1" t="s">
        <v>1029</v>
      </c>
      <c r="C351" s="16">
        <v>0</v>
      </c>
      <c r="D351" s="16">
        <v>1050</v>
      </c>
      <c r="E351" s="16">
        <f t="shared" si="9"/>
        <v>1050</v>
      </c>
    </row>
    <row r="352" spans="1:5" ht="12.75">
      <c r="A352" s="14" t="s">
        <v>1030</v>
      </c>
      <c r="B352" s="1" t="s">
        <v>158</v>
      </c>
      <c r="C352" s="16">
        <v>0</v>
      </c>
      <c r="D352" s="16">
        <v>6000</v>
      </c>
      <c r="E352" s="16">
        <f t="shared" si="9"/>
        <v>6000</v>
      </c>
    </row>
    <row r="353" spans="1:5" ht="12.75">
      <c r="A353" s="14" t="s">
        <v>159</v>
      </c>
      <c r="B353" s="1" t="s">
        <v>160</v>
      </c>
      <c r="C353" s="16">
        <v>210000</v>
      </c>
      <c r="D353" s="16">
        <v>0</v>
      </c>
      <c r="E353" s="16">
        <f t="shared" si="9"/>
        <v>210000</v>
      </c>
    </row>
    <row r="354" spans="1:5" ht="12.75">
      <c r="A354" s="14" t="s">
        <v>1031</v>
      </c>
      <c r="B354" s="1" t="s">
        <v>1032</v>
      </c>
      <c r="C354" s="16">
        <v>0</v>
      </c>
      <c r="D354" s="16">
        <v>0</v>
      </c>
      <c r="E354" s="16">
        <f t="shared" si="9"/>
        <v>0</v>
      </c>
    </row>
    <row r="355" spans="1:5" ht="12.75">
      <c r="A355" s="14" t="s">
        <v>1033</v>
      </c>
      <c r="B355" s="1" t="s">
        <v>1034</v>
      </c>
      <c r="C355" s="16">
        <v>0</v>
      </c>
      <c r="D355" s="16">
        <v>875</v>
      </c>
      <c r="E355" s="16">
        <f t="shared" si="9"/>
        <v>875</v>
      </c>
    </row>
    <row r="356" spans="1:5" ht="12.75">
      <c r="A356" s="14" t="s">
        <v>1035</v>
      </c>
      <c r="B356" s="1" t="s">
        <v>1036</v>
      </c>
      <c r="C356" s="16">
        <v>0</v>
      </c>
      <c r="D356" s="16">
        <v>4000</v>
      </c>
      <c r="E356" s="16">
        <f t="shared" si="9"/>
        <v>4000</v>
      </c>
    </row>
    <row r="357" spans="1:5" ht="12.75">
      <c r="A357" s="14" t="s">
        <v>1037</v>
      </c>
      <c r="B357" s="1" t="s">
        <v>1038</v>
      </c>
      <c r="C357" s="16">
        <v>0</v>
      </c>
      <c r="D357" s="16">
        <v>350</v>
      </c>
      <c r="E357" s="16">
        <f t="shared" si="9"/>
        <v>350</v>
      </c>
    </row>
    <row r="358" spans="1:5" ht="12.75">
      <c r="A358" s="14" t="s">
        <v>1039</v>
      </c>
      <c r="B358" s="1" t="s">
        <v>1040</v>
      </c>
      <c r="C358" s="16">
        <v>0</v>
      </c>
      <c r="D358" s="16">
        <v>10500</v>
      </c>
      <c r="E358" s="16">
        <f t="shared" si="9"/>
        <v>10500</v>
      </c>
    </row>
    <row r="359" spans="1:5" ht="12.75">
      <c r="A359" s="14" t="s">
        <v>1041</v>
      </c>
      <c r="B359" s="1" t="s">
        <v>1042</v>
      </c>
      <c r="C359" s="16">
        <v>0</v>
      </c>
      <c r="D359" s="16">
        <v>2500</v>
      </c>
      <c r="E359" s="16">
        <f t="shared" si="9"/>
        <v>2500</v>
      </c>
    </row>
    <row r="360" spans="1:5" ht="12.75">
      <c r="A360" s="14" t="s">
        <v>1043</v>
      </c>
      <c r="B360" s="1" t="s">
        <v>1044</v>
      </c>
      <c r="C360" s="16">
        <v>0</v>
      </c>
      <c r="D360" s="16">
        <v>5100</v>
      </c>
      <c r="E360" s="16">
        <f t="shared" si="9"/>
        <v>5100</v>
      </c>
    </row>
    <row r="361" spans="1:5" ht="12.75">
      <c r="A361" s="14" t="s">
        <v>1045</v>
      </c>
      <c r="B361" s="1" t="s">
        <v>1046</v>
      </c>
      <c r="C361" s="16">
        <v>0</v>
      </c>
      <c r="D361" s="16">
        <v>5100</v>
      </c>
      <c r="E361" s="16">
        <f t="shared" si="9"/>
        <v>5100</v>
      </c>
    </row>
    <row r="362" spans="1:5" ht="12.75">
      <c r="A362" s="14" t="s">
        <v>1047</v>
      </c>
      <c r="B362" s="1" t="s">
        <v>1048</v>
      </c>
      <c r="C362" s="16">
        <v>0</v>
      </c>
      <c r="D362" s="16">
        <v>70634</v>
      </c>
      <c r="E362" s="16">
        <f t="shared" si="9"/>
        <v>70634</v>
      </c>
    </row>
    <row r="363" spans="1:5" ht="12.75">
      <c r="A363" s="14" t="s">
        <v>1049</v>
      </c>
      <c r="B363" s="1" t="s">
        <v>1050</v>
      </c>
      <c r="C363" s="16">
        <v>0</v>
      </c>
      <c r="D363" s="16">
        <v>125</v>
      </c>
      <c r="E363" s="16">
        <f t="shared" si="9"/>
        <v>125</v>
      </c>
    </row>
    <row r="364" spans="1:5" ht="12.75">
      <c r="A364" s="14" t="s">
        <v>1051</v>
      </c>
      <c r="B364" s="1" t="s">
        <v>1052</v>
      </c>
      <c r="C364" s="16">
        <v>0</v>
      </c>
      <c r="D364" s="16">
        <v>275</v>
      </c>
      <c r="E364" s="16">
        <f t="shared" si="9"/>
        <v>275</v>
      </c>
    </row>
    <row r="365" spans="1:5" ht="12.75">
      <c r="A365" s="14" t="s">
        <v>1053</v>
      </c>
      <c r="B365" s="1" t="s">
        <v>1054</v>
      </c>
      <c r="C365" s="16">
        <v>0</v>
      </c>
      <c r="D365" s="16">
        <v>15000</v>
      </c>
      <c r="E365" s="16">
        <f t="shared" si="9"/>
        <v>15000</v>
      </c>
    </row>
    <row r="366" spans="1:5" ht="12.75">
      <c r="A366" s="14" t="s">
        <v>1055</v>
      </c>
      <c r="B366" s="1" t="s">
        <v>1056</v>
      </c>
      <c r="C366" s="16">
        <v>0</v>
      </c>
      <c r="D366" s="16">
        <v>310</v>
      </c>
      <c r="E366" s="16">
        <f t="shared" si="9"/>
        <v>310</v>
      </c>
    </row>
    <row r="367" spans="1:5" ht="12.75">
      <c r="A367" s="14" t="s">
        <v>1057</v>
      </c>
      <c r="B367" s="1" t="s">
        <v>1058</v>
      </c>
      <c r="C367" s="16">
        <v>0</v>
      </c>
      <c r="D367" s="16">
        <v>17600</v>
      </c>
      <c r="E367" s="16">
        <f t="shared" si="9"/>
        <v>17600</v>
      </c>
    </row>
    <row r="368" spans="1:5" ht="12.75">
      <c r="A368" s="14" t="s">
        <v>1059</v>
      </c>
      <c r="B368" s="1" t="s">
        <v>1060</v>
      </c>
      <c r="C368" s="16">
        <v>0</v>
      </c>
      <c r="D368" s="16">
        <v>300</v>
      </c>
      <c r="E368" s="16">
        <f t="shared" si="9"/>
        <v>300</v>
      </c>
    </row>
    <row r="369" spans="1:5" ht="12.75">
      <c r="A369" s="14" t="s">
        <v>1061</v>
      </c>
      <c r="B369" s="1" t="s">
        <v>1062</v>
      </c>
      <c r="C369" s="16">
        <v>0</v>
      </c>
      <c r="D369" s="16">
        <v>0</v>
      </c>
      <c r="E369" s="16">
        <f t="shared" si="9"/>
        <v>0</v>
      </c>
    </row>
    <row r="370" spans="1:5" ht="12.75">
      <c r="A370" s="14" t="s">
        <v>1063</v>
      </c>
      <c r="B370" s="1" t="s">
        <v>1064</v>
      </c>
      <c r="C370" s="16">
        <v>0</v>
      </c>
      <c r="D370" s="16">
        <v>1000</v>
      </c>
      <c r="E370" s="16">
        <f t="shared" si="9"/>
        <v>1000</v>
      </c>
    </row>
    <row r="371" spans="1:5" ht="12.75">
      <c r="A371" s="14" t="s">
        <v>1065</v>
      </c>
      <c r="B371" s="1" t="s">
        <v>1066</v>
      </c>
      <c r="C371" s="16">
        <v>0</v>
      </c>
      <c r="D371" s="16">
        <v>900</v>
      </c>
      <c r="E371" s="16">
        <f t="shared" si="9"/>
        <v>900</v>
      </c>
    </row>
    <row r="372" spans="1:5" ht="12.75">
      <c r="A372" s="14" t="s">
        <v>162</v>
      </c>
      <c r="B372" s="1" t="s">
        <v>163</v>
      </c>
      <c r="C372" s="16">
        <v>280000</v>
      </c>
      <c r="D372" s="16">
        <v>0</v>
      </c>
      <c r="E372" s="16">
        <f>SUM(C372:D372)</f>
        <v>280000</v>
      </c>
    </row>
    <row r="373" spans="1:5" ht="12.75">
      <c r="A373" s="14" t="s">
        <v>165</v>
      </c>
      <c r="B373" s="1" t="s">
        <v>166</v>
      </c>
      <c r="C373" s="16">
        <v>15400</v>
      </c>
      <c r="D373" s="16">
        <v>0</v>
      </c>
      <c r="E373" s="16">
        <f t="shared" si="9"/>
        <v>15400</v>
      </c>
    </row>
    <row r="374" spans="1:5" ht="12.75">
      <c r="A374" s="14" t="s">
        <v>167</v>
      </c>
      <c r="B374" s="1" t="s">
        <v>168</v>
      </c>
      <c r="C374" s="16">
        <v>16500</v>
      </c>
      <c r="D374" s="16">
        <v>0</v>
      </c>
      <c r="E374" s="16">
        <f t="shared" si="9"/>
        <v>16500</v>
      </c>
    </row>
    <row r="375" spans="1:5" ht="12.75">
      <c r="A375" s="14" t="s">
        <v>169</v>
      </c>
      <c r="B375" s="1" t="s">
        <v>170</v>
      </c>
      <c r="C375" s="16">
        <v>40000</v>
      </c>
      <c r="D375" s="16">
        <v>0</v>
      </c>
      <c r="E375" s="16">
        <f t="shared" si="9"/>
        <v>40000</v>
      </c>
    </row>
    <row r="376" spans="1:5" ht="12.75">
      <c r="A376" s="14" t="s">
        <v>171</v>
      </c>
      <c r="B376" s="1" t="s">
        <v>172</v>
      </c>
      <c r="C376" s="16">
        <v>20000</v>
      </c>
      <c r="D376" s="16">
        <v>0</v>
      </c>
      <c r="E376" s="16">
        <f t="shared" si="9"/>
        <v>20000</v>
      </c>
    </row>
    <row r="377" spans="1:5" ht="12.75">
      <c r="A377" s="14" t="s">
        <v>173</v>
      </c>
      <c r="B377" s="1" t="s">
        <v>174</v>
      </c>
      <c r="C377" s="16">
        <v>22900</v>
      </c>
      <c r="D377" s="16">
        <v>0</v>
      </c>
      <c r="E377" s="16">
        <f t="shared" si="9"/>
        <v>22900</v>
      </c>
    </row>
    <row r="378" spans="1:5" ht="12.75">
      <c r="A378" s="14" t="s">
        <v>175</v>
      </c>
      <c r="B378" s="1" t="s">
        <v>176</v>
      </c>
      <c r="C378" s="16">
        <v>53900</v>
      </c>
      <c r="D378" s="16">
        <v>0</v>
      </c>
      <c r="E378" s="16">
        <f t="shared" si="9"/>
        <v>53900</v>
      </c>
    </row>
    <row r="379" spans="1:5" ht="12.75">
      <c r="A379" s="14" t="s">
        <v>177</v>
      </c>
      <c r="B379" s="1" t="s">
        <v>178</v>
      </c>
      <c r="C379" s="16">
        <v>8000</v>
      </c>
      <c r="D379" s="16">
        <v>0</v>
      </c>
      <c r="E379" s="16">
        <f t="shared" si="9"/>
        <v>8000</v>
      </c>
    </row>
    <row r="380" spans="1:5" ht="12.75">
      <c r="A380" s="14" t="s">
        <v>179</v>
      </c>
      <c r="B380" s="1" t="s">
        <v>180</v>
      </c>
      <c r="C380" s="16">
        <v>198000</v>
      </c>
      <c r="D380" s="16">
        <v>0</v>
      </c>
      <c r="E380" s="16">
        <f t="shared" si="9"/>
        <v>198000</v>
      </c>
    </row>
    <row r="381" spans="1:5" ht="12.75">
      <c r="A381" s="14" t="s">
        <v>1067</v>
      </c>
      <c r="B381" s="1" t="s">
        <v>1068</v>
      </c>
      <c r="C381" s="16">
        <v>0</v>
      </c>
      <c r="D381" s="16">
        <v>23865</v>
      </c>
      <c r="E381" s="16">
        <f t="shared" si="9"/>
        <v>23865</v>
      </c>
    </row>
    <row r="382" spans="1:5" ht="12.75">
      <c r="A382" s="14" t="s">
        <v>1069</v>
      </c>
      <c r="B382" s="1" t="s">
        <v>1070</v>
      </c>
      <c r="C382" s="16">
        <v>0</v>
      </c>
      <c r="D382" s="16">
        <v>14000</v>
      </c>
      <c r="E382" s="16">
        <f t="shared" si="9"/>
        <v>14000</v>
      </c>
    </row>
    <row r="383" spans="1:5" ht="12.75">
      <c r="A383" s="14" t="s">
        <v>1071</v>
      </c>
      <c r="B383" s="1" t="s">
        <v>1072</v>
      </c>
      <c r="C383" s="16">
        <v>0</v>
      </c>
      <c r="D383" s="16">
        <v>345</v>
      </c>
      <c r="E383" s="16">
        <f t="shared" si="9"/>
        <v>345</v>
      </c>
    </row>
    <row r="384" spans="1:5" ht="12.75">
      <c r="A384" s="14" t="s">
        <v>1073</v>
      </c>
      <c r="B384" s="1" t="s">
        <v>1074</v>
      </c>
      <c r="C384" s="16">
        <v>0</v>
      </c>
      <c r="D384" s="16">
        <v>300</v>
      </c>
      <c r="E384" s="16">
        <f t="shared" si="9"/>
        <v>300</v>
      </c>
    </row>
    <row r="385" spans="1:5" ht="12.75">
      <c r="A385" s="14" t="s">
        <v>1075</v>
      </c>
      <c r="B385" s="1" t="s">
        <v>183</v>
      </c>
      <c r="C385" s="16">
        <v>0</v>
      </c>
      <c r="D385" s="16">
        <v>40600</v>
      </c>
      <c r="E385" s="16">
        <f t="shared" si="9"/>
        <v>40600</v>
      </c>
    </row>
    <row r="386" spans="1:5" ht="12.75">
      <c r="A386" s="14" t="s">
        <v>184</v>
      </c>
      <c r="B386" s="1" t="s">
        <v>185</v>
      </c>
      <c r="C386" s="16">
        <v>192000</v>
      </c>
      <c r="D386" s="16">
        <v>0</v>
      </c>
      <c r="E386" s="16">
        <f t="shared" si="9"/>
        <v>192000</v>
      </c>
    </row>
    <row r="387" spans="1:5" ht="12.75">
      <c r="A387" s="14" t="s">
        <v>1076</v>
      </c>
      <c r="B387" s="1" t="s">
        <v>1077</v>
      </c>
      <c r="C387" s="16">
        <v>0</v>
      </c>
      <c r="D387" s="16">
        <v>125</v>
      </c>
      <c r="E387" s="16">
        <f t="shared" si="9"/>
        <v>125</v>
      </c>
    </row>
    <row r="388" spans="1:5" ht="12.75">
      <c r="A388" s="14" t="s">
        <v>1078</v>
      </c>
      <c r="B388" s="1" t="s">
        <v>1079</v>
      </c>
      <c r="C388" s="16">
        <v>0</v>
      </c>
      <c r="D388" s="16">
        <v>2400</v>
      </c>
      <c r="E388" s="16">
        <f t="shared" si="9"/>
        <v>2400</v>
      </c>
    </row>
    <row r="389" spans="1:5" ht="12.75">
      <c r="A389" s="14" t="s">
        <v>1080</v>
      </c>
      <c r="B389" s="1" t="s">
        <v>1081</v>
      </c>
      <c r="C389" s="16">
        <v>0</v>
      </c>
      <c r="D389" s="16">
        <v>3380</v>
      </c>
      <c r="E389" s="16">
        <f t="shared" si="9"/>
        <v>3380</v>
      </c>
    </row>
    <row r="390" spans="1:5" ht="12.75">
      <c r="A390" s="14" t="s">
        <v>1082</v>
      </c>
      <c r="B390" s="1" t="s">
        <v>1083</v>
      </c>
      <c r="C390" s="16">
        <v>0</v>
      </c>
      <c r="D390" s="16">
        <v>650</v>
      </c>
      <c r="E390" s="16">
        <f>SUM(C390:D390)</f>
        <v>650</v>
      </c>
    </row>
    <row r="391" spans="1:5" ht="12.75">
      <c r="A391" s="14" t="s">
        <v>1084</v>
      </c>
      <c r="B391" s="1" t="s">
        <v>1085</v>
      </c>
      <c r="C391" s="16">
        <v>0</v>
      </c>
      <c r="D391" s="16">
        <v>7000</v>
      </c>
      <c r="E391" s="16">
        <f t="shared" si="9"/>
        <v>7000</v>
      </c>
    </row>
    <row r="392" spans="1:5" ht="12.75">
      <c r="A392" s="14" t="s">
        <v>1086</v>
      </c>
      <c r="B392" s="1" t="s">
        <v>1087</v>
      </c>
      <c r="C392" s="16">
        <v>0</v>
      </c>
      <c r="D392" s="16">
        <v>10700</v>
      </c>
      <c r="E392" s="16">
        <f t="shared" si="9"/>
        <v>10700</v>
      </c>
    </row>
    <row r="393" spans="1:5" ht="12.75">
      <c r="A393" s="14" t="s">
        <v>1088</v>
      </c>
      <c r="B393" s="1" t="s">
        <v>1089</v>
      </c>
      <c r="C393" s="16">
        <v>0</v>
      </c>
      <c r="D393" s="16">
        <v>11308</v>
      </c>
      <c r="E393" s="16">
        <f t="shared" si="9"/>
        <v>11308</v>
      </c>
    </row>
    <row r="394" spans="1:5" ht="12.75">
      <c r="A394" s="14" t="s">
        <v>1090</v>
      </c>
      <c r="B394" s="1" t="s">
        <v>1091</v>
      </c>
      <c r="C394" s="16">
        <v>0</v>
      </c>
      <c r="D394" s="16">
        <v>10000</v>
      </c>
      <c r="E394" s="16">
        <f t="shared" si="9"/>
        <v>10000</v>
      </c>
    </row>
    <row r="395" spans="1:5" ht="12.75">
      <c r="A395" s="14" t="s">
        <v>1092</v>
      </c>
      <c r="B395" s="1" t="s">
        <v>1093</v>
      </c>
      <c r="C395" s="16">
        <v>0</v>
      </c>
      <c r="D395" s="16">
        <v>70000</v>
      </c>
      <c r="E395" s="16">
        <f t="shared" si="9"/>
        <v>70000</v>
      </c>
    </row>
    <row r="396" spans="1:5" ht="12.75">
      <c r="A396" s="14" t="s">
        <v>187</v>
      </c>
      <c r="B396" s="1" t="s">
        <v>188</v>
      </c>
      <c r="C396" s="16">
        <v>1500</v>
      </c>
      <c r="D396" s="16">
        <v>0</v>
      </c>
      <c r="E396" s="16">
        <f>SUM(C396:D396)</f>
        <v>1500</v>
      </c>
    </row>
    <row r="397" spans="1:5" ht="12.75">
      <c r="A397" s="14" t="s">
        <v>190</v>
      </c>
      <c r="B397" s="1" t="s">
        <v>191</v>
      </c>
      <c r="C397" s="16">
        <v>2300</v>
      </c>
      <c r="D397" s="16">
        <v>0</v>
      </c>
      <c r="E397" s="16">
        <f>SUM(C397:D397)</f>
        <v>2300</v>
      </c>
    </row>
    <row r="398" spans="1:5" ht="12.75">
      <c r="A398" s="14" t="s">
        <v>190</v>
      </c>
      <c r="B398" s="1" t="s">
        <v>192</v>
      </c>
      <c r="C398" s="16">
        <v>600</v>
      </c>
      <c r="D398" s="16">
        <v>0</v>
      </c>
      <c r="E398" s="16">
        <f>SUM(C398:D398)</f>
        <v>600</v>
      </c>
    </row>
    <row r="399" spans="1:5" ht="12.75">
      <c r="A399" s="14" t="s">
        <v>1094</v>
      </c>
      <c r="B399" s="1" t="s">
        <v>194</v>
      </c>
      <c r="C399" s="16">
        <v>0</v>
      </c>
      <c r="D399" s="16">
        <v>120000</v>
      </c>
      <c r="E399" s="16">
        <f>SUM(C399:D399)</f>
        <v>120000</v>
      </c>
    </row>
    <row r="400" spans="2:5" ht="12.75">
      <c r="B400" s="40" t="s">
        <v>195</v>
      </c>
      <c r="C400" s="20">
        <f>SUM(C331:C399)</f>
        <v>1389540</v>
      </c>
      <c r="D400" s="20">
        <f>SUM(D331:D399)</f>
        <v>735318</v>
      </c>
      <c r="E400" s="20">
        <f>SUM(E331:E399)</f>
        <v>2124858</v>
      </c>
    </row>
    <row r="401" spans="1:5" s="6" customFormat="1" ht="12.75">
      <c r="A401" s="10" t="s">
        <v>196</v>
      </c>
      <c r="B401" s="39"/>
      <c r="C401" s="12"/>
      <c r="D401" s="12"/>
      <c r="E401" s="13"/>
    </row>
    <row r="402" spans="1:5" ht="12.75">
      <c r="A402" s="14" t="s">
        <v>1095</v>
      </c>
      <c r="B402" s="1" t="s">
        <v>653</v>
      </c>
      <c r="C402" s="16">
        <v>0</v>
      </c>
      <c r="D402" s="16">
        <v>21826</v>
      </c>
      <c r="E402" s="16">
        <f aca="true" t="shared" si="10" ref="E402:E418">SUM(C402:D402)</f>
        <v>21826</v>
      </c>
    </row>
    <row r="403" spans="1:5" ht="12.75">
      <c r="A403" s="14" t="s">
        <v>1096</v>
      </c>
      <c r="B403" s="1" t="s">
        <v>1097</v>
      </c>
      <c r="C403" s="16">
        <v>0</v>
      </c>
      <c r="D403" s="16">
        <v>561</v>
      </c>
      <c r="E403" s="16">
        <f t="shared" si="10"/>
        <v>561</v>
      </c>
    </row>
    <row r="404" spans="1:5" ht="12.75">
      <c r="A404" s="14" t="s">
        <v>1098</v>
      </c>
      <c r="B404" s="1" t="s">
        <v>661</v>
      </c>
      <c r="C404" s="16">
        <v>0</v>
      </c>
      <c r="D404" s="16">
        <v>25</v>
      </c>
      <c r="E404" s="16">
        <f t="shared" si="10"/>
        <v>25</v>
      </c>
    </row>
    <row r="405" spans="1:5" ht="12.75">
      <c r="A405" s="14" t="s">
        <v>1099</v>
      </c>
      <c r="B405" s="1" t="s">
        <v>667</v>
      </c>
      <c r="C405" s="16">
        <v>0</v>
      </c>
      <c r="D405" s="16">
        <v>624</v>
      </c>
      <c r="E405" s="16">
        <f t="shared" si="10"/>
        <v>624</v>
      </c>
    </row>
    <row r="406" spans="1:5" ht="12.75">
      <c r="A406" s="14" t="s">
        <v>1100</v>
      </c>
      <c r="B406" s="1" t="s">
        <v>1101</v>
      </c>
      <c r="C406" s="16">
        <v>0</v>
      </c>
      <c r="D406" s="16">
        <v>7100</v>
      </c>
      <c r="E406" s="16">
        <f t="shared" si="10"/>
        <v>7100</v>
      </c>
    </row>
    <row r="407" spans="1:5" ht="12.75">
      <c r="A407" s="14" t="s">
        <v>1102</v>
      </c>
      <c r="B407" s="1" t="s">
        <v>751</v>
      </c>
      <c r="C407" s="16">
        <v>0</v>
      </c>
      <c r="D407" s="16">
        <v>2700</v>
      </c>
      <c r="E407" s="16">
        <f t="shared" si="10"/>
        <v>2700</v>
      </c>
    </row>
    <row r="408" spans="1:5" ht="12.75">
      <c r="A408" s="14" t="s">
        <v>1103</v>
      </c>
      <c r="B408" s="1" t="s">
        <v>1104</v>
      </c>
      <c r="C408" s="16">
        <v>0</v>
      </c>
      <c r="D408" s="16">
        <v>50000</v>
      </c>
      <c r="E408" s="16">
        <f t="shared" si="10"/>
        <v>50000</v>
      </c>
    </row>
    <row r="409" spans="1:5" ht="12.75">
      <c r="A409" s="14" t="s">
        <v>1105</v>
      </c>
      <c r="B409" s="1" t="s">
        <v>87</v>
      </c>
      <c r="C409" s="16">
        <v>0</v>
      </c>
      <c r="D409" s="16">
        <v>2900</v>
      </c>
      <c r="E409" s="16">
        <f t="shared" si="10"/>
        <v>2900</v>
      </c>
    </row>
    <row r="410" spans="1:5" ht="12.75">
      <c r="A410" s="14" t="s">
        <v>1106</v>
      </c>
      <c r="B410" s="1" t="s">
        <v>1107</v>
      </c>
      <c r="C410" s="16">
        <v>0</v>
      </c>
      <c r="D410" s="16">
        <v>250</v>
      </c>
      <c r="E410" s="16">
        <f t="shared" si="10"/>
        <v>250</v>
      </c>
    </row>
    <row r="411" spans="1:5" ht="12.75">
      <c r="A411" s="14" t="s">
        <v>1108</v>
      </c>
      <c r="B411" s="1" t="s">
        <v>798</v>
      </c>
      <c r="C411" s="16">
        <v>0</v>
      </c>
      <c r="D411" s="16">
        <v>1600</v>
      </c>
      <c r="E411" s="16">
        <f t="shared" si="10"/>
        <v>1600</v>
      </c>
    </row>
    <row r="412" spans="1:5" ht="12.75">
      <c r="A412" s="14" t="s">
        <v>1109</v>
      </c>
      <c r="B412" s="1" t="s">
        <v>111</v>
      </c>
      <c r="C412" s="16">
        <v>0</v>
      </c>
      <c r="D412" s="16">
        <v>2200</v>
      </c>
      <c r="E412" s="16">
        <f t="shared" si="10"/>
        <v>2200</v>
      </c>
    </row>
    <row r="413" spans="1:5" ht="12.75">
      <c r="A413" s="14" t="s">
        <v>1110</v>
      </c>
      <c r="B413" s="1" t="s">
        <v>1111</v>
      </c>
      <c r="C413" s="16">
        <v>0</v>
      </c>
      <c r="D413" s="16">
        <v>650</v>
      </c>
      <c r="E413" s="16">
        <f t="shared" si="10"/>
        <v>650</v>
      </c>
    </row>
    <row r="414" spans="1:5" ht="12.75">
      <c r="A414" s="14" t="s">
        <v>1112</v>
      </c>
      <c r="B414" s="1" t="s">
        <v>846</v>
      </c>
      <c r="C414" s="16">
        <v>0</v>
      </c>
      <c r="D414" s="16">
        <v>1200</v>
      </c>
      <c r="E414" s="16">
        <f t="shared" si="10"/>
        <v>1200</v>
      </c>
    </row>
    <row r="415" spans="1:5" ht="12.75">
      <c r="A415" s="14" t="s">
        <v>1113</v>
      </c>
      <c r="B415" s="1" t="s">
        <v>676</v>
      </c>
      <c r="C415" s="16">
        <v>0</v>
      </c>
      <c r="D415" s="16">
        <v>3300</v>
      </c>
      <c r="E415" s="16">
        <f t="shared" si="10"/>
        <v>3300</v>
      </c>
    </row>
    <row r="416" spans="1:5" ht="12.75">
      <c r="A416" s="14" t="s">
        <v>1114</v>
      </c>
      <c r="B416" s="1" t="s">
        <v>678</v>
      </c>
      <c r="C416" s="16">
        <v>0</v>
      </c>
      <c r="D416" s="16">
        <v>300</v>
      </c>
      <c r="E416" s="16">
        <f t="shared" si="10"/>
        <v>300</v>
      </c>
    </row>
    <row r="417" spans="1:5" ht="12.75">
      <c r="A417" s="14" t="s">
        <v>1115</v>
      </c>
      <c r="B417" s="1" t="s">
        <v>1116</v>
      </c>
      <c r="C417" s="16">
        <v>0</v>
      </c>
      <c r="D417" s="16">
        <v>2475</v>
      </c>
      <c r="E417" s="16">
        <f t="shared" si="10"/>
        <v>2475</v>
      </c>
    </row>
    <row r="418" spans="1:5" ht="12.75">
      <c r="A418" s="14" t="s">
        <v>1117</v>
      </c>
      <c r="B418" s="1" t="s">
        <v>1118</v>
      </c>
      <c r="C418" s="16">
        <v>0</v>
      </c>
      <c r="D418" s="16">
        <v>560</v>
      </c>
      <c r="E418" s="16">
        <f t="shared" si="10"/>
        <v>560</v>
      </c>
    </row>
    <row r="419" spans="2:5" ht="12.75">
      <c r="B419" s="40" t="s">
        <v>200</v>
      </c>
      <c r="C419" s="20">
        <f>SUM(C402:C418)</f>
        <v>0</v>
      </c>
      <c r="D419" s="20">
        <f>SUM(D402:D418)</f>
        <v>98271</v>
      </c>
      <c r="E419" s="20">
        <f>SUM(E402:E418)</f>
        <v>98271</v>
      </c>
    </row>
    <row r="420" spans="1:5" s="6" customFormat="1" ht="12.75">
      <c r="A420" s="10" t="s">
        <v>201</v>
      </c>
      <c r="B420" s="39"/>
      <c r="C420" s="12"/>
      <c r="D420" s="12"/>
      <c r="E420" s="13"/>
    </row>
    <row r="421" spans="1:5" ht="12.75">
      <c r="A421" s="14" t="s">
        <v>1119</v>
      </c>
      <c r="B421" s="1" t="s">
        <v>653</v>
      </c>
      <c r="C421" s="16">
        <v>0</v>
      </c>
      <c r="D421" s="16">
        <v>138674</v>
      </c>
      <c r="E421" s="16">
        <f aca="true" t="shared" si="11" ref="E421:E432">SUM(C421:D421)</f>
        <v>138674</v>
      </c>
    </row>
    <row r="422" spans="1:5" ht="12.75">
      <c r="A422" s="14" t="s">
        <v>1120</v>
      </c>
      <c r="B422" s="1" t="s">
        <v>647</v>
      </c>
      <c r="C422" s="16">
        <v>0</v>
      </c>
      <c r="D422" s="16">
        <v>0</v>
      </c>
      <c r="E422" s="16">
        <f t="shared" si="11"/>
        <v>0</v>
      </c>
    </row>
    <row r="423" spans="1:5" ht="12.75">
      <c r="A423" s="14" t="s">
        <v>1121</v>
      </c>
      <c r="B423" s="1" t="s">
        <v>656</v>
      </c>
      <c r="C423" s="16">
        <v>0</v>
      </c>
      <c r="D423" s="16">
        <v>835</v>
      </c>
      <c r="E423" s="16">
        <f t="shared" si="11"/>
        <v>835</v>
      </c>
    </row>
    <row r="424" spans="1:5" ht="12.75">
      <c r="A424" s="14" t="s">
        <v>1122</v>
      </c>
      <c r="B424" s="1" t="s">
        <v>658</v>
      </c>
      <c r="C424" s="16">
        <v>0</v>
      </c>
      <c r="D424" s="16">
        <v>600</v>
      </c>
      <c r="E424" s="16">
        <f t="shared" si="11"/>
        <v>600</v>
      </c>
    </row>
    <row r="425" spans="1:5" ht="12.75">
      <c r="A425" s="14" t="s">
        <v>1123</v>
      </c>
      <c r="B425" s="1" t="s">
        <v>676</v>
      </c>
      <c r="C425" s="16">
        <v>0</v>
      </c>
      <c r="D425" s="16">
        <v>900</v>
      </c>
      <c r="E425" s="16">
        <f t="shared" si="11"/>
        <v>900</v>
      </c>
    </row>
    <row r="426" spans="1:5" ht="12.75">
      <c r="A426" s="14" t="s">
        <v>205</v>
      </c>
      <c r="B426" s="1" t="s">
        <v>206</v>
      </c>
      <c r="C426" s="16">
        <v>1125</v>
      </c>
      <c r="D426" s="16">
        <v>0</v>
      </c>
      <c r="E426" s="16">
        <f t="shared" si="11"/>
        <v>1125</v>
      </c>
    </row>
    <row r="427" spans="1:5" ht="12.75">
      <c r="A427" s="14" t="s">
        <v>207</v>
      </c>
      <c r="B427" s="1" t="s">
        <v>208</v>
      </c>
      <c r="C427" s="16">
        <v>5350</v>
      </c>
      <c r="D427" s="16">
        <v>0</v>
      </c>
      <c r="E427" s="16">
        <f t="shared" si="11"/>
        <v>5350</v>
      </c>
    </row>
    <row r="428" spans="1:5" ht="12.75">
      <c r="A428" s="14" t="s">
        <v>209</v>
      </c>
      <c r="B428" s="1" t="s">
        <v>210</v>
      </c>
      <c r="C428" s="16">
        <v>130</v>
      </c>
      <c r="D428" s="16">
        <v>0</v>
      </c>
      <c r="E428" s="16">
        <f t="shared" si="11"/>
        <v>130</v>
      </c>
    </row>
    <row r="429" spans="1:5" ht="12.75">
      <c r="A429" s="14" t="s">
        <v>211</v>
      </c>
      <c r="B429" s="1" t="s">
        <v>212</v>
      </c>
      <c r="C429" s="16">
        <v>3500</v>
      </c>
      <c r="D429" s="16">
        <v>0</v>
      </c>
      <c r="E429" s="16">
        <f t="shared" si="11"/>
        <v>3500</v>
      </c>
    </row>
    <row r="430" spans="1:5" ht="12.75">
      <c r="A430" s="14" t="s">
        <v>213</v>
      </c>
      <c r="B430" s="1" t="s">
        <v>214</v>
      </c>
      <c r="C430" s="16">
        <v>5800</v>
      </c>
      <c r="D430" s="16">
        <v>0</v>
      </c>
      <c r="E430" s="16">
        <f t="shared" si="11"/>
        <v>5800</v>
      </c>
    </row>
    <row r="431" spans="1:5" ht="12.75">
      <c r="A431" s="14" t="s">
        <v>215</v>
      </c>
      <c r="B431" s="1" t="s">
        <v>1124</v>
      </c>
      <c r="C431" s="16">
        <v>0</v>
      </c>
      <c r="D431" s="16">
        <v>0</v>
      </c>
      <c r="E431" s="16">
        <f t="shared" si="11"/>
        <v>0</v>
      </c>
    </row>
    <row r="432" spans="1:5" ht="12.75">
      <c r="A432" s="14" t="s">
        <v>1125</v>
      </c>
      <c r="B432" s="1" t="s">
        <v>216</v>
      </c>
      <c r="C432" s="16">
        <v>3500</v>
      </c>
      <c r="D432" s="16">
        <v>0</v>
      </c>
      <c r="E432" s="16">
        <f t="shared" si="11"/>
        <v>3500</v>
      </c>
    </row>
    <row r="433" spans="2:5" ht="12.75">
      <c r="B433" s="40" t="s">
        <v>1746</v>
      </c>
      <c r="C433" s="20">
        <f>SUM(C421:C432)</f>
        <v>19405</v>
      </c>
      <c r="D433" s="20">
        <f>SUM(D421:D432)</f>
        <v>141009</v>
      </c>
      <c r="E433" s="20">
        <f>SUM(E421:E432)</f>
        <v>160414</v>
      </c>
    </row>
    <row r="434" spans="1:5" s="6" customFormat="1" ht="12.75">
      <c r="A434" s="10" t="s">
        <v>218</v>
      </c>
      <c r="B434" s="39"/>
      <c r="C434" s="12"/>
      <c r="D434" s="12"/>
      <c r="E434" s="13"/>
    </row>
    <row r="435" spans="1:5" ht="12.75">
      <c r="A435" s="14" t="s">
        <v>1126</v>
      </c>
      <c r="B435" s="1" t="s">
        <v>1127</v>
      </c>
      <c r="C435" s="16">
        <v>0</v>
      </c>
      <c r="D435" s="16">
        <v>39260</v>
      </c>
      <c r="E435" s="16">
        <f aca="true" t="shared" si="12" ref="E435:E498">SUM(C435:D435)</f>
        <v>39260</v>
      </c>
    </row>
    <row r="436" spans="1:5" ht="12.75">
      <c r="A436" s="14" t="s">
        <v>1128</v>
      </c>
      <c r="B436" s="1" t="s">
        <v>1129</v>
      </c>
      <c r="C436" s="16">
        <v>0</v>
      </c>
      <c r="D436" s="16">
        <v>11700</v>
      </c>
      <c r="E436" s="16">
        <f t="shared" si="12"/>
        <v>11700</v>
      </c>
    </row>
    <row r="437" spans="1:5" ht="12.75">
      <c r="A437" s="14" t="s">
        <v>1130</v>
      </c>
      <c r="B437" s="1" t="s">
        <v>1131</v>
      </c>
      <c r="C437" s="16">
        <v>0</v>
      </c>
      <c r="D437" s="16">
        <v>500</v>
      </c>
      <c r="E437" s="16">
        <f t="shared" si="12"/>
        <v>500</v>
      </c>
    </row>
    <row r="438" spans="1:5" ht="12.75">
      <c r="A438" s="14" t="s">
        <v>1132</v>
      </c>
      <c r="B438" s="1" t="s">
        <v>1133</v>
      </c>
      <c r="C438" s="16">
        <v>0</v>
      </c>
      <c r="D438" s="16">
        <v>0</v>
      </c>
      <c r="E438" s="16">
        <f t="shared" si="12"/>
        <v>0</v>
      </c>
    </row>
    <row r="439" spans="1:5" ht="12.75">
      <c r="A439" s="14" t="s">
        <v>1134</v>
      </c>
      <c r="B439" s="1" t="s">
        <v>1135</v>
      </c>
      <c r="C439" s="16">
        <v>0</v>
      </c>
      <c r="D439" s="16">
        <v>225</v>
      </c>
      <c r="E439" s="16">
        <f t="shared" si="12"/>
        <v>225</v>
      </c>
    </row>
    <row r="440" spans="1:5" ht="12.75">
      <c r="A440" s="14" t="s">
        <v>1136</v>
      </c>
      <c r="B440" s="1" t="s">
        <v>222</v>
      </c>
      <c r="C440" s="16">
        <v>0</v>
      </c>
      <c r="D440" s="16">
        <v>500</v>
      </c>
      <c r="E440" s="16">
        <f t="shared" si="12"/>
        <v>500</v>
      </c>
    </row>
    <row r="441" spans="1:5" ht="12.75">
      <c r="A441" s="14" t="s">
        <v>1137</v>
      </c>
      <c r="B441" s="1" t="s">
        <v>1138</v>
      </c>
      <c r="C441" s="16">
        <v>0</v>
      </c>
      <c r="D441" s="16">
        <v>125</v>
      </c>
      <c r="E441" s="16">
        <f t="shared" si="12"/>
        <v>125</v>
      </c>
    </row>
    <row r="442" spans="1:5" ht="12.75">
      <c r="A442" s="14" t="s">
        <v>1139</v>
      </c>
      <c r="B442" s="1" t="s">
        <v>1140</v>
      </c>
      <c r="C442" s="16">
        <v>0</v>
      </c>
      <c r="D442" s="16">
        <v>500</v>
      </c>
      <c r="E442" s="16">
        <f t="shared" si="12"/>
        <v>500</v>
      </c>
    </row>
    <row r="443" spans="1:5" ht="12.75">
      <c r="A443" s="14" t="s">
        <v>1141</v>
      </c>
      <c r="B443" s="1" t="s">
        <v>1142</v>
      </c>
      <c r="C443" s="16">
        <v>0</v>
      </c>
      <c r="D443" s="16">
        <v>1200</v>
      </c>
      <c r="E443" s="16">
        <f t="shared" si="12"/>
        <v>1200</v>
      </c>
    </row>
    <row r="444" spans="1:5" ht="12.75">
      <c r="A444" s="14" t="s">
        <v>1143</v>
      </c>
      <c r="B444" s="1" t="s">
        <v>1144</v>
      </c>
      <c r="C444" s="16">
        <v>0</v>
      </c>
      <c r="D444" s="16">
        <v>100</v>
      </c>
      <c r="E444" s="16">
        <f t="shared" si="12"/>
        <v>100</v>
      </c>
    </row>
    <row r="445" spans="1:5" ht="12.75">
      <c r="A445" s="14" t="s">
        <v>1145</v>
      </c>
      <c r="B445" s="1" t="s">
        <v>1146</v>
      </c>
      <c r="C445" s="16">
        <v>0</v>
      </c>
      <c r="D445" s="16">
        <v>1100</v>
      </c>
      <c r="E445" s="16">
        <f t="shared" si="12"/>
        <v>1100</v>
      </c>
    </row>
    <row r="446" spans="1:5" ht="12.75">
      <c r="A446" s="14" t="s">
        <v>227</v>
      </c>
      <c r="B446" s="1" t="s">
        <v>228</v>
      </c>
      <c r="C446" s="16">
        <v>152180</v>
      </c>
      <c r="D446" s="16">
        <v>0</v>
      </c>
      <c r="E446" s="16">
        <f t="shared" si="12"/>
        <v>152180</v>
      </c>
    </row>
    <row r="447" spans="1:5" ht="12.75">
      <c r="A447" s="14" t="s">
        <v>1147</v>
      </c>
      <c r="B447" s="1" t="s">
        <v>1148</v>
      </c>
      <c r="C447" s="16">
        <v>0</v>
      </c>
      <c r="D447" s="16">
        <v>85071</v>
      </c>
      <c r="E447" s="16">
        <f t="shared" si="12"/>
        <v>85071</v>
      </c>
    </row>
    <row r="448" spans="1:5" ht="12.75">
      <c r="A448" s="14" t="s">
        <v>1149</v>
      </c>
      <c r="B448" s="1" t="s">
        <v>1150</v>
      </c>
      <c r="C448" s="16">
        <v>0</v>
      </c>
      <c r="D448" s="16">
        <v>13000</v>
      </c>
      <c r="E448" s="16">
        <f t="shared" si="12"/>
        <v>13000</v>
      </c>
    </row>
    <row r="449" spans="1:5" ht="12.75">
      <c r="A449" s="14" t="s">
        <v>1151</v>
      </c>
      <c r="B449" s="1" t="s">
        <v>1152</v>
      </c>
      <c r="C449" s="16">
        <v>0</v>
      </c>
      <c r="D449" s="16">
        <v>2000</v>
      </c>
      <c r="E449" s="16">
        <f t="shared" si="12"/>
        <v>2000</v>
      </c>
    </row>
    <row r="450" spans="1:5" ht="12.75">
      <c r="A450" s="14" t="s">
        <v>1153</v>
      </c>
      <c r="B450" s="1" t="s">
        <v>1154</v>
      </c>
      <c r="C450" s="16">
        <v>0</v>
      </c>
      <c r="D450" s="16">
        <v>1800</v>
      </c>
      <c r="E450" s="16">
        <f t="shared" si="12"/>
        <v>1800</v>
      </c>
    </row>
    <row r="451" spans="1:5" ht="12.75">
      <c r="A451" s="14" t="s">
        <v>1155</v>
      </c>
      <c r="B451" s="1" t="s">
        <v>1156</v>
      </c>
      <c r="C451" s="16">
        <v>0</v>
      </c>
      <c r="D451" s="16">
        <v>600</v>
      </c>
      <c r="E451" s="16">
        <f t="shared" si="12"/>
        <v>600</v>
      </c>
    </row>
    <row r="452" spans="1:5" ht="12.75">
      <c r="A452" s="14" t="s">
        <v>1157</v>
      </c>
      <c r="B452" s="1" t="s">
        <v>230</v>
      </c>
      <c r="C452" s="16">
        <v>0</v>
      </c>
      <c r="D452" s="16">
        <v>500</v>
      </c>
      <c r="E452" s="16">
        <f t="shared" si="12"/>
        <v>500</v>
      </c>
    </row>
    <row r="453" spans="1:5" ht="12.75">
      <c r="A453" s="14" t="s">
        <v>233</v>
      </c>
      <c r="B453" s="1" t="s">
        <v>234</v>
      </c>
      <c r="C453" s="16">
        <v>16921</v>
      </c>
      <c r="D453" s="16">
        <v>0</v>
      </c>
      <c r="E453" s="16">
        <f t="shared" si="12"/>
        <v>16921</v>
      </c>
    </row>
    <row r="454" spans="1:5" ht="12.75">
      <c r="A454" s="14" t="s">
        <v>1158</v>
      </c>
      <c r="B454" s="1" t="s">
        <v>1159</v>
      </c>
      <c r="C454" s="16">
        <v>0</v>
      </c>
      <c r="D454" s="16">
        <v>1300</v>
      </c>
      <c r="E454" s="16">
        <f t="shared" si="12"/>
        <v>1300</v>
      </c>
    </row>
    <row r="455" spans="1:5" ht="12.75">
      <c r="A455" s="14" t="s">
        <v>1160</v>
      </c>
      <c r="B455" s="1" t="s">
        <v>1161</v>
      </c>
      <c r="C455" s="16">
        <v>0</v>
      </c>
      <c r="D455" s="16">
        <v>200</v>
      </c>
      <c r="E455" s="16">
        <f t="shared" si="12"/>
        <v>200</v>
      </c>
    </row>
    <row r="456" spans="1:5" ht="12.75">
      <c r="A456" s="14" t="s">
        <v>1162</v>
      </c>
      <c r="B456" s="1" t="s">
        <v>1163</v>
      </c>
      <c r="C456" s="16">
        <v>0</v>
      </c>
      <c r="D456" s="16">
        <v>200</v>
      </c>
      <c r="E456" s="16">
        <f t="shared" si="12"/>
        <v>200</v>
      </c>
    </row>
    <row r="457" spans="1:5" ht="12.75">
      <c r="A457" s="14" t="s">
        <v>1164</v>
      </c>
      <c r="B457" s="1" t="s">
        <v>1165</v>
      </c>
      <c r="C457" s="16">
        <v>0</v>
      </c>
      <c r="D457" s="16">
        <v>700</v>
      </c>
      <c r="E457" s="16">
        <f t="shared" si="12"/>
        <v>700</v>
      </c>
    </row>
    <row r="458" spans="1:5" ht="12.75">
      <c r="A458" s="14" t="s">
        <v>1166</v>
      </c>
      <c r="B458" s="1" t="s">
        <v>1167</v>
      </c>
      <c r="C458" s="16">
        <v>0</v>
      </c>
      <c r="D458" s="16">
        <v>70000</v>
      </c>
      <c r="E458" s="16">
        <f t="shared" si="12"/>
        <v>70000</v>
      </c>
    </row>
    <row r="459" spans="1:5" ht="12.75">
      <c r="A459" s="14" t="s">
        <v>1168</v>
      </c>
      <c r="B459" s="1" t="s">
        <v>1169</v>
      </c>
      <c r="C459" s="16">
        <v>0</v>
      </c>
      <c r="D459" s="16">
        <v>10000</v>
      </c>
      <c r="E459" s="16">
        <f t="shared" si="12"/>
        <v>10000</v>
      </c>
    </row>
    <row r="460" spans="1:5" ht="12.75">
      <c r="A460" s="14" t="s">
        <v>1170</v>
      </c>
      <c r="B460" s="1" t="s">
        <v>1171</v>
      </c>
      <c r="C460" s="16">
        <v>0</v>
      </c>
      <c r="D460" s="16">
        <v>1500</v>
      </c>
      <c r="E460" s="16">
        <f t="shared" si="12"/>
        <v>1500</v>
      </c>
    </row>
    <row r="461" spans="1:5" ht="12.75">
      <c r="A461" s="14" t="s">
        <v>1172</v>
      </c>
      <c r="B461" s="1" t="s">
        <v>1173</v>
      </c>
      <c r="C461" s="16">
        <v>0</v>
      </c>
      <c r="D461" s="16">
        <v>10000</v>
      </c>
      <c r="E461" s="16">
        <f t="shared" si="12"/>
        <v>10000</v>
      </c>
    </row>
    <row r="462" spans="1:5" ht="12.75">
      <c r="A462" s="14" t="s">
        <v>1174</v>
      </c>
      <c r="B462" s="1" t="s">
        <v>1175</v>
      </c>
      <c r="C462" s="16">
        <v>0</v>
      </c>
      <c r="D462" s="16">
        <v>4500</v>
      </c>
      <c r="E462" s="16">
        <f t="shared" si="12"/>
        <v>4500</v>
      </c>
    </row>
    <row r="463" spans="1:5" ht="12.75">
      <c r="A463" s="14" t="s">
        <v>1176</v>
      </c>
      <c r="B463" s="1" t="s">
        <v>1177</v>
      </c>
      <c r="C463" s="16">
        <v>0</v>
      </c>
      <c r="D463" s="16">
        <v>1000</v>
      </c>
      <c r="E463" s="16">
        <f t="shared" si="12"/>
        <v>1000</v>
      </c>
    </row>
    <row r="464" spans="1:5" ht="12.75">
      <c r="A464" s="14" t="s">
        <v>1178</v>
      </c>
      <c r="B464" s="1" t="s">
        <v>1179</v>
      </c>
      <c r="C464" s="16">
        <v>0</v>
      </c>
      <c r="D464" s="16">
        <v>3000</v>
      </c>
      <c r="E464" s="16">
        <f t="shared" si="12"/>
        <v>3000</v>
      </c>
    </row>
    <row r="465" spans="1:5" ht="12.75">
      <c r="A465" s="14" t="s">
        <v>1180</v>
      </c>
      <c r="B465" s="1" t="s">
        <v>1181</v>
      </c>
      <c r="C465" s="16">
        <v>0</v>
      </c>
      <c r="D465" s="16">
        <v>10000</v>
      </c>
      <c r="E465" s="16">
        <f t="shared" si="12"/>
        <v>10000</v>
      </c>
    </row>
    <row r="466" spans="1:5" ht="12.75">
      <c r="A466" s="14" t="s">
        <v>1182</v>
      </c>
      <c r="B466" s="1" t="s">
        <v>1183</v>
      </c>
      <c r="C466" s="16">
        <v>0</v>
      </c>
      <c r="D466" s="16">
        <v>5000</v>
      </c>
      <c r="E466" s="16">
        <f t="shared" si="12"/>
        <v>5000</v>
      </c>
    </row>
    <row r="467" spans="1:5" ht="12.75">
      <c r="A467" s="14" t="s">
        <v>1184</v>
      </c>
      <c r="B467" s="1" t="s">
        <v>1185</v>
      </c>
      <c r="C467" s="16">
        <v>0</v>
      </c>
      <c r="D467" s="16">
        <v>1000</v>
      </c>
      <c r="E467" s="16">
        <f t="shared" si="12"/>
        <v>1000</v>
      </c>
    </row>
    <row r="468" spans="1:5" ht="12.75">
      <c r="A468" s="14" t="s">
        <v>1186</v>
      </c>
      <c r="B468" s="1" t="s">
        <v>1187</v>
      </c>
      <c r="C468" s="16">
        <v>0</v>
      </c>
      <c r="D468" s="16">
        <v>200</v>
      </c>
      <c r="E468" s="16">
        <f t="shared" si="12"/>
        <v>200</v>
      </c>
    </row>
    <row r="469" spans="1:5" ht="12.75">
      <c r="A469" s="14" t="s">
        <v>1188</v>
      </c>
      <c r="B469" s="1" t="s">
        <v>1189</v>
      </c>
      <c r="C469" s="16">
        <v>0</v>
      </c>
      <c r="D469" s="16">
        <v>150</v>
      </c>
      <c r="E469" s="16">
        <f t="shared" si="12"/>
        <v>150</v>
      </c>
    </row>
    <row r="470" spans="1:5" ht="12.75">
      <c r="A470" s="14" t="s">
        <v>1190</v>
      </c>
      <c r="B470" s="1" t="s">
        <v>1191</v>
      </c>
      <c r="C470" s="16">
        <v>0</v>
      </c>
      <c r="D470" s="16">
        <v>500</v>
      </c>
      <c r="E470" s="16">
        <f t="shared" si="12"/>
        <v>500</v>
      </c>
    </row>
    <row r="471" spans="1:5" ht="12.75">
      <c r="A471" s="14" t="s">
        <v>1192</v>
      </c>
      <c r="B471" s="1" t="s">
        <v>1193</v>
      </c>
      <c r="C471" s="16">
        <v>0</v>
      </c>
      <c r="D471" s="16">
        <v>300</v>
      </c>
      <c r="E471" s="16">
        <f t="shared" si="12"/>
        <v>300</v>
      </c>
    </row>
    <row r="472" spans="1:5" ht="12.75">
      <c r="A472" s="14" t="s">
        <v>1194</v>
      </c>
      <c r="B472" s="1" t="s">
        <v>1195</v>
      </c>
      <c r="C472" s="16">
        <v>0</v>
      </c>
      <c r="D472" s="16">
        <v>47817</v>
      </c>
      <c r="E472" s="16">
        <f t="shared" si="12"/>
        <v>47817</v>
      </c>
    </row>
    <row r="473" spans="1:5" ht="12.75">
      <c r="A473" s="14" t="s">
        <v>1196</v>
      </c>
      <c r="B473" s="1" t="s">
        <v>1197</v>
      </c>
      <c r="C473" s="16">
        <v>0</v>
      </c>
      <c r="D473" s="16">
        <v>52500</v>
      </c>
      <c r="E473" s="16">
        <f t="shared" si="12"/>
        <v>52500</v>
      </c>
    </row>
    <row r="474" spans="1:5" ht="12.75">
      <c r="A474" s="14" t="s">
        <v>1198</v>
      </c>
      <c r="B474" s="1" t="s">
        <v>1199</v>
      </c>
      <c r="C474" s="16">
        <v>0</v>
      </c>
      <c r="D474" s="16">
        <v>150</v>
      </c>
      <c r="E474" s="16">
        <f t="shared" si="12"/>
        <v>150</v>
      </c>
    </row>
    <row r="475" spans="1:5" ht="12.75">
      <c r="A475" s="14" t="s">
        <v>1200</v>
      </c>
      <c r="B475" s="1" t="s">
        <v>1201</v>
      </c>
      <c r="C475" s="16">
        <v>0</v>
      </c>
      <c r="D475" s="16">
        <v>1300</v>
      </c>
      <c r="E475" s="16">
        <f t="shared" si="12"/>
        <v>1300</v>
      </c>
    </row>
    <row r="476" spans="1:5" ht="12.75">
      <c r="A476" s="14" t="s">
        <v>1202</v>
      </c>
      <c r="B476" s="1" t="s">
        <v>238</v>
      </c>
      <c r="C476" s="16">
        <v>0</v>
      </c>
      <c r="D476" s="16">
        <v>450</v>
      </c>
      <c r="E476" s="16">
        <f t="shared" si="12"/>
        <v>450</v>
      </c>
    </row>
    <row r="477" spans="1:5" ht="12.75">
      <c r="A477" s="14" t="s">
        <v>1203</v>
      </c>
      <c r="B477" s="1" t="s">
        <v>1204</v>
      </c>
      <c r="C477" s="16">
        <v>0</v>
      </c>
      <c r="D477" s="16">
        <v>200</v>
      </c>
      <c r="E477" s="16">
        <f t="shared" si="12"/>
        <v>200</v>
      </c>
    </row>
    <row r="478" spans="1:5" ht="12.75">
      <c r="A478" s="14" t="s">
        <v>1205</v>
      </c>
      <c r="B478" s="1" t="s">
        <v>1206</v>
      </c>
      <c r="C478" s="16">
        <v>0</v>
      </c>
      <c r="D478" s="16">
        <v>200</v>
      </c>
      <c r="E478" s="16">
        <f t="shared" si="12"/>
        <v>200</v>
      </c>
    </row>
    <row r="479" spans="1:5" ht="12.75">
      <c r="A479" s="14" t="s">
        <v>1207</v>
      </c>
      <c r="B479" s="1" t="s">
        <v>1208</v>
      </c>
      <c r="C479" s="16">
        <v>0</v>
      </c>
      <c r="D479" s="16">
        <v>700</v>
      </c>
      <c r="E479" s="16">
        <f t="shared" si="12"/>
        <v>700</v>
      </c>
    </row>
    <row r="480" spans="1:5" ht="12.75">
      <c r="A480" s="14" t="s">
        <v>1209</v>
      </c>
      <c r="B480" s="1" t="s">
        <v>1210</v>
      </c>
      <c r="C480" s="16">
        <v>0</v>
      </c>
      <c r="D480" s="16">
        <v>400</v>
      </c>
      <c r="E480" s="16">
        <f t="shared" si="12"/>
        <v>400</v>
      </c>
    </row>
    <row r="481" spans="1:5" ht="12.75">
      <c r="A481" s="14" t="s">
        <v>1211</v>
      </c>
      <c r="B481" s="1" t="s">
        <v>1212</v>
      </c>
      <c r="C481" s="16">
        <v>0</v>
      </c>
      <c r="D481" s="16">
        <v>500</v>
      </c>
      <c r="E481" s="16">
        <f t="shared" si="12"/>
        <v>500</v>
      </c>
    </row>
    <row r="482" spans="1:5" ht="12.75">
      <c r="A482" s="14" t="s">
        <v>1213</v>
      </c>
      <c r="B482" s="1" t="s">
        <v>1214</v>
      </c>
      <c r="C482" s="16">
        <v>0</v>
      </c>
      <c r="D482" s="16">
        <v>90</v>
      </c>
      <c r="E482" s="16">
        <f t="shared" si="12"/>
        <v>90</v>
      </c>
    </row>
    <row r="483" spans="1:5" ht="12.75">
      <c r="A483" s="14" t="s">
        <v>1215</v>
      </c>
      <c r="B483" s="1" t="s">
        <v>1216</v>
      </c>
      <c r="C483" s="16">
        <v>0</v>
      </c>
      <c r="D483" s="16">
        <v>1000</v>
      </c>
      <c r="E483" s="16">
        <f t="shared" si="12"/>
        <v>1000</v>
      </c>
    </row>
    <row r="484" spans="1:5" ht="12.75">
      <c r="A484" s="14" t="s">
        <v>1217</v>
      </c>
      <c r="B484" s="1" t="s">
        <v>1218</v>
      </c>
      <c r="C484" s="16">
        <v>0</v>
      </c>
      <c r="D484" s="16">
        <v>600</v>
      </c>
      <c r="E484" s="16">
        <f t="shared" si="12"/>
        <v>600</v>
      </c>
    </row>
    <row r="485" spans="1:5" ht="12.75">
      <c r="A485" s="14" t="s">
        <v>1219</v>
      </c>
      <c r="B485" s="1" t="s">
        <v>1220</v>
      </c>
      <c r="C485" s="16">
        <v>0</v>
      </c>
      <c r="D485" s="16">
        <v>600</v>
      </c>
      <c r="E485" s="16">
        <f t="shared" si="12"/>
        <v>600</v>
      </c>
    </row>
    <row r="486" spans="1:5" ht="12.75">
      <c r="A486" s="14" t="s">
        <v>1221</v>
      </c>
      <c r="B486" s="1" t="s">
        <v>1222</v>
      </c>
      <c r="C486" s="16">
        <v>0</v>
      </c>
      <c r="D486" s="16">
        <v>700</v>
      </c>
      <c r="E486" s="16">
        <f t="shared" si="12"/>
        <v>700</v>
      </c>
    </row>
    <row r="487" spans="1:5" ht="12.75">
      <c r="A487" s="14" t="s">
        <v>1223</v>
      </c>
      <c r="B487" s="1" t="s">
        <v>1224</v>
      </c>
      <c r="C487" s="16">
        <v>0</v>
      </c>
      <c r="D487" s="16">
        <v>100</v>
      </c>
      <c r="E487" s="16">
        <f t="shared" si="12"/>
        <v>100</v>
      </c>
    </row>
    <row r="488" spans="1:5" ht="12.75">
      <c r="A488" s="14" t="s">
        <v>1225</v>
      </c>
      <c r="B488" s="1" t="s">
        <v>1226</v>
      </c>
      <c r="C488" s="16">
        <v>0</v>
      </c>
      <c r="D488" s="16">
        <v>150</v>
      </c>
      <c r="E488" s="16">
        <f t="shared" si="12"/>
        <v>150</v>
      </c>
    </row>
    <row r="489" spans="1:5" ht="12.75">
      <c r="A489" s="14" t="s">
        <v>1227</v>
      </c>
      <c r="B489" s="1" t="s">
        <v>1228</v>
      </c>
      <c r="C489" s="16">
        <v>0</v>
      </c>
      <c r="D489" s="16">
        <v>400</v>
      </c>
      <c r="E489" s="16">
        <f t="shared" si="12"/>
        <v>400</v>
      </c>
    </row>
    <row r="490" spans="1:5" ht="12.75">
      <c r="A490" s="14" t="s">
        <v>1229</v>
      </c>
      <c r="B490" s="1" t="s">
        <v>1230</v>
      </c>
      <c r="C490" s="16">
        <v>0</v>
      </c>
      <c r="D490" s="16">
        <v>300</v>
      </c>
      <c r="E490" s="16">
        <f t="shared" si="12"/>
        <v>300</v>
      </c>
    </row>
    <row r="491" spans="1:5" ht="12.75">
      <c r="A491" s="14" t="s">
        <v>1231</v>
      </c>
      <c r="B491" s="1" t="s">
        <v>1232</v>
      </c>
      <c r="C491" s="16">
        <v>0</v>
      </c>
      <c r="D491" s="16">
        <v>200</v>
      </c>
      <c r="E491" s="16">
        <f t="shared" si="12"/>
        <v>200</v>
      </c>
    </row>
    <row r="492" spans="1:5" ht="12.75">
      <c r="A492" s="14" t="s">
        <v>1233</v>
      </c>
      <c r="B492" s="1" t="s">
        <v>1234</v>
      </c>
      <c r="C492" s="16">
        <v>0</v>
      </c>
      <c r="D492" s="16">
        <v>100</v>
      </c>
      <c r="E492" s="16">
        <f t="shared" si="12"/>
        <v>100</v>
      </c>
    </row>
    <row r="493" spans="1:5" ht="12.75">
      <c r="A493" s="14" t="s">
        <v>1235</v>
      </c>
      <c r="B493" s="1" t="s">
        <v>1236</v>
      </c>
      <c r="C493" s="16">
        <v>0</v>
      </c>
      <c r="D493" s="16">
        <v>1000</v>
      </c>
      <c r="E493" s="16">
        <f t="shared" si="12"/>
        <v>1000</v>
      </c>
    </row>
    <row r="494" spans="1:5" ht="12.75">
      <c r="A494" s="14" t="s">
        <v>1237</v>
      </c>
      <c r="B494" s="1" t="s">
        <v>1238</v>
      </c>
      <c r="C494" s="16">
        <v>0</v>
      </c>
      <c r="D494" s="16">
        <v>3000</v>
      </c>
      <c r="E494" s="16">
        <f t="shared" si="12"/>
        <v>3000</v>
      </c>
    </row>
    <row r="495" spans="1:5" ht="12.75">
      <c r="A495" s="14" t="s">
        <v>1239</v>
      </c>
      <c r="B495" s="1" t="s">
        <v>1240</v>
      </c>
      <c r="C495" s="16">
        <v>0</v>
      </c>
      <c r="D495" s="16">
        <v>320</v>
      </c>
      <c r="E495" s="16">
        <f t="shared" si="12"/>
        <v>320</v>
      </c>
    </row>
    <row r="496" spans="1:5" ht="12.75">
      <c r="A496" s="14" t="s">
        <v>1241</v>
      </c>
      <c r="B496" s="1" t="s">
        <v>647</v>
      </c>
      <c r="C496" s="16">
        <v>0</v>
      </c>
      <c r="D496" s="16">
        <v>6000</v>
      </c>
      <c r="E496" s="16">
        <f t="shared" si="12"/>
        <v>6000</v>
      </c>
    </row>
    <row r="497" spans="1:5" ht="12.75">
      <c r="A497" s="14" t="s">
        <v>1242</v>
      </c>
      <c r="B497" s="1" t="s">
        <v>22</v>
      </c>
      <c r="C497" s="16">
        <v>0</v>
      </c>
      <c r="D497" s="16">
        <v>400</v>
      </c>
      <c r="E497" s="16">
        <f t="shared" si="12"/>
        <v>400</v>
      </c>
    </row>
    <row r="498" spans="1:5" ht="12.75">
      <c r="A498" s="14" t="s">
        <v>1243</v>
      </c>
      <c r="B498" s="1" t="s">
        <v>743</v>
      </c>
      <c r="C498" s="16">
        <v>0</v>
      </c>
      <c r="D498" s="16">
        <v>100</v>
      </c>
      <c r="E498" s="16">
        <f t="shared" si="12"/>
        <v>100</v>
      </c>
    </row>
    <row r="499" spans="1:5" ht="12.75">
      <c r="A499" s="14" t="s">
        <v>1244</v>
      </c>
      <c r="B499" s="1" t="s">
        <v>693</v>
      </c>
      <c r="C499" s="16">
        <v>0</v>
      </c>
      <c r="D499" s="16">
        <v>100</v>
      </c>
      <c r="E499" s="16">
        <f aca="true" t="shared" si="13" ref="E499:E507">SUM(C499:D499)</f>
        <v>100</v>
      </c>
    </row>
    <row r="500" spans="1:5" ht="12.75">
      <c r="A500" s="14" t="s">
        <v>1245</v>
      </c>
      <c r="B500" s="1" t="s">
        <v>798</v>
      </c>
      <c r="C500" s="16">
        <v>0</v>
      </c>
      <c r="D500" s="16">
        <v>200</v>
      </c>
      <c r="E500" s="16">
        <f t="shared" si="13"/>
        <v>200</v>
      </c>
    </row>
    <row r="501" spans="1:5" ht="12.75">
      <c r="A501" s="14" t="s">
        <v>1246</v>
      </c>
      <c r="B501" s="1" t="s">
        <v>111</v>
      </c>
      <c r="C501" s="16">
        <v>0</v>
      </c>
      <c r="D501" s="16">
        <v>200</v>
      </c>
      <c r="E501" s="16">
        <f t="shared" si="13"/>
        <v>200</v>
      </c>
    </row>
    <row r="502" spans="1:5" ht="12.75">
      <c r="A502" s="14" t="s">
        <v>1247</v>
      </c>
      <c r="B502" s="1" t="s">
        <v>676</v>
      </c>
      <c r="C502" s="16">
        <v>0</v>
      </c>
      <c r="D502" s="16">
        <v>100</v>
      </c>
      <c r="E502" s="16">
        <f t="shared" si="13"/>
        <v>100</v>
      </c>
    </row>
    <row r="503" spans="1:5" ht="12.75">
      <c r="A503" s="14" t="s">
        <v>1248</v>
      </c>
      <c r="B503" s="1" t="s">
        <v>678</v>
      </c>
      <c r="C503" s="16">
        <v>0</v>
      </c>
      <c r="D503" s="16">
        <v>200</v>
      </c>
      <c r="E503" s="16">
        <f t="shared" si="13"/>
        <v>200</v>
      </c>
    </row>
    <row r="504" spans="1:5" ht="12.75">
      <c r="A504" s="14" t="s">
        <v>1249</v>
      </c>
      <c r="B504" s="1" t="s">
        <v>1250</v>
      </c>
      <c r="C504" s="16">
        <v>0</v>
      </c>
      <c r="D504" s="16">
        <v>800</v>
      </c>
      <c r="E504" s="16">
        <f t="shared" si="13"/>
        <v>800</v>
      </c>
    </row>
    <row r="505" spans="1:5" ht="12.75">
      <c r="A505" s="14" t="s">
        <v>1251</v>
      </c>
      <c r="B505" s="1" t="s">
        <v>769</v>
      </c>
      <c r="C505" s="16">
        <v>0</v>
      </c>
      <c r="D505" s="16">
        <v>0</v>
      </c>
      <c r="E505" s="16">
        <f t="shared" si="13"/>
        <v>0</v>
      </c>
    </row>
    <row r="506" spans="1:5" ht="12.75">
      <c r="A506" s="14" t="s">
        <v>1252</v>
      </c>
      <c r="B506" s="1" t="s">
        <v>651</v>
      </c>
      <c r="C506" s="16">
        <v>0</v>
      </c>
      <c r="D506" s="16">
        <v>100</v>
      </c>
      <c r="E506" s="16">
        <f t="shared" si="13"/>
        <v>100</v>
      </c>
    </row>
    <row r="507" spans="1:5" ht="12.75">
      <c r="A507" s="14" t="s">
        <v>1253</v>
      </c>
      <c r="B507" s="1" t="s">
        <v>774</v>
      </c>
      <c r="C507" s="16">
        <v>0</v>
      </c>
      <c r="D507" s="16">
        <v>300</v>
      </c>
      <c r="E507" s="16">
        <f t="shared" si="13"/>
        <v>300</v>
      </c>
    </row>
    <row r="508" spans="2:5" ht="12.75">
      <c r="B508" s="40" t="s">
        <v>246</v>
      </c>
      <c r="C508" s="20">
        <f>SUM(C435:C507)</f>
        <v>169101</v>
      </c>
      <c r="D508" s="20">
        <f>SUM(D435:D507)</f>
        <v>399008</v>
      </c>
      <c r="E508" s="20">
        <f>SUM(E435:E507)</f>
        <v>568109</v>
      </c>
    </row>
    <row r="509" spans="1:5" s="6" customFormat="1" ht="12.75">
      <c r="A509" s="10" t="s">
        <v>247</v>
      </c>
      <c r="B509" s="39"/>
      <c r="C509" s="12"/>
      <c r="D509" s="12"/>
      <c r="E509" s="13"/>
    </row>
    <row r="510" spans="1:5" ht="12.75">
      <c r="A510" s="14" t="s">
        <v>248</v>
      </c>
      <c r="B510" s="1" t="s">
        <v>249</v>
      </c>
      <c r="C510" s="16">
        <v>15450</v>
      </c>
      <c r="D510" s="16">
        <v>0</v>
      </c>
      <c r="E510" s="16">
        <f aca="true" t="shared" si="14" ref="E510:E577">SUM(C510:D510)</f>
        <v>15450</v>
      </c>
    </row>
    <row r="511" spans="1:5" ht="12.75">
      <c r="A511" s="14" t="s">
        <v>250</v>
      </c>
      <c r="B511" s="1" t="s">
        <v>251</v>
      </c>
      <c r="C511" s="16">
        <v>21512</v>
      </c>
      <c r="D511" s="16">
        <v>0</v>
      </c>
      <c r="E511" s="16">
        <f t="shared" si="14"/>
        <v>21512</v>
      </c>
    </row>
    <row r="512" spans="1:5" ht="12.75">
      <c r="A512" s="14" t="s">
        <v>1254</v>
      </c>
      <c r="B512" s="1" t="s">
        <v>1255</v>
      </c>
      <c r="C512" s="16">
        <v>0</v>
      </c>
      <c r="D512" s="16">
        <v>33000</v>
      </c>
      <c r="E512" s="16">
        <f t="shared" si="14"/>
        <v>33000</v>
      </c>
    </row>
    <row r="513" spans="1:5" ht="12.75">
      <c r="A513" s="14" t="s">
        <v>1256</v>
      </c>
      <c r="B513" s="1" t="s">
        <v>1257</v>
      </c>
      <c r="C513" s="16">
        <v>0</v>
      </c>
      <c r="D513" s="16">
        <v>21164</v>
      </c>
      <c r="E513" s="16">
        <f t="shared" si="14"/>
        <v>21164</v>
      </c>
    </row>
    <row r="514" spans="1:5" ht="12.75">
      <c r="A514" s="14" t="s">
        <v>1258</v>
      </c>
      <c r="B514" s="1" t="s">
        <v>1259</v>
      </c>
      <c r="C514" s="16">
        <v>0</v>
      </c>
      <c r="D514" s="16">
        <v>300</v>
      </c>
      <c r="E514" s="16">
        <f t="shared" si="14"/>
        <v>300</v>
      </c>
    </row>
    <row r="515" spans="1:5" ht="12.75">
      <c r="A515" s="14" t="s">
        <v>1260</v>
      </c>
      <c r="B515" s="1" t="s">
        <v>1261</v>
      </c>
      <c r="C515" s="16">
        <v>0</v>
      </c>
      <c r="D515" s="16">
        <v>300</v>
      </c>
      <c r="E515" s="16">
        <f t="shared" si="14"/>
        <v>300</v>
      </c>
    </row>
    <row r="516" spans="1:5" ht="12.75">
      <c r="A516" s="14" t="s">
        <v>1262</v>
      </c>
      <c r="B516" s="1" t="s">
        <v>255</v>
      </c>
      <c r="C516" s="16">
        <v>0</v>
      </c>
      <c r="D516" s="16">
        <v>779</v>
      </c>
      <c r="E516" s="16">
        <f t="shared" si="14"/>
        <v>779</v>
      </c>
    </row>
    <row r="517" spans="1:5" ht="12.75">
      <c r="A517" s="14" t="s">
        <v>1263</v>
      </c>
      <c r="B517" s="1" t="s">
        <v>1264</v>
      </c>
      <c r="C517" s="16">
        <v>0</v>
      </c>
      <c r="D517" s="16">
        <v>485</v>
      </c>
      <c r="E517" s="16">
        <f t="shared" si="14"/>
        <v>485</v>
      </c>
    </row>
    <row r="518" spans="1:5" ht="12.75">
      <c r="A518" s="14" t="s">
        <v>1265</v>
      </c>
      <c r="B518" s="1" t="s">
        <v>1266</v>
      </c>
      <c r="C518" s="16">
        <v>0</v>
      </c>
      <c r="D518" s="16">
        <v>875</v>
      </c>
      <c r="E518" s="16">
        <f t="shared" si="14"/>
        <v>875</v>
      </c>
    </row>
    <row r="519" spans="1:5" ht="12.75">
      <c r="A519" s="14" t="s">
        <v>1267</v>
      </c>
      <c r="B519" s="1" t="s">
        <v>1268</v>
      </c>
      <c r="C519" s="16">
        <v>0</v>
      </c>
      <c r="D519" s="16">
        <v>312</v>
      </c>
      <c r="E519" s="16">
        <f t="shared" si="14"/>
        <v>312</v>
      </c>
    </row>
    <row r="520" spans="1:5" ht="12.75">
      <c r="A520" s="14" t="s">
        <v>1269</v>
      </c>
      <c r="B520" s="1" t="s">
        <v>1270</v>
      </c>
      <c r="C520" s="16">
        <v>0</v>
      </c>
      <c r="D520" s="16">
        <v>200</v>
      </c>
      <c r="E520" s="16">
        <f t="shared" si="14"/>
        <v>200</v>
      </c>
    </row>
    <row r="521" spans="1:5" ht="12.75">
      <c r="A521" s="14" t="s">
        <v>1271</v>
      </c>
      <c r="B521" s="1" t="s">
        <v>1272</v>
      </c>
      <c r="C521" s="16">
        <v>0</v>
      </c>
      <c r="D521" s="16">
        <v>210</v>
      </c>
      <c r="E521" s="16">
        <f t="shared" si="14"/>
        <v>210</v>
      </c>
    </row>
    <row r="522" spans="1:5" ht="12.75">
      <c r="A522" s="14" t="s">
        <v>1273</v>
      </c>
      <c r="B522" s="1" t="s">
        <v>1274</v>
      </c>
      <c r="C522" s="16">
        <v>0</v>
      </c>
      <c r="D522" s="16">
        <v>0</v>
      </c>
      <c r="E522" s="16">
        <f t="shared" si="14"/>
        <v>0</v>
      </c>
    </row>
    <row r="523" spans="1:5" ht="12.75">
      <c r="A523" s="14" t="s">
        <v>1275</v>
      </c>
      <c r="B523" s="1" t="s">
        <v>1276</v>
      </c>
      <c r="C523" s="16">
        <v>0</v>
      </c>
      <c r="D523" s="16">
        <v>850</v>
      </c>
      <c r="E523" s="16">
        <f t="shared" si="14"/>
        <v>850</v>
      </c>
    </row>
    <row r="524" spans="1:5" ht="12.75">
      <c r="A524" s="14" t="s">
        <v>1277</v>
      </c>
      <c r="B524" s="1" t="s">
        <v>1278</v>
      </c>
      <c r="C524" s="16">
        <v>0</v>
      </c>
      <c r="D524" s="16">
        <v>400</v>
      </c>
      <c r="E524" s="16">
        <f t="shared" si="14"/>
        <v>400</v>
      </c>
    </row>
    <row r="525" spans="1:5" ht="12.75">
      <c r="A525" s="14" t="s">
        <v>1279</v>
      </c>
      <c r="B525" s="1" t="s">
        <v>1280</v>
      </c>
      <c r="C525" s="16">
        <v>0</v>
      </c>
      <c r="D525" s="16">
        <v>375</v>
      </c>
      <c r="E525" s="16">
        <f t="shared" si="14"/>
        <v>375</v>
      </c>
    </row>
    <row r="526" spans="1:5" ht="12.75">
      <c r="A526" s="14" t="s">
        <v>1281</v>
      </c>
      <c r="B526" s="1" t="s">
        <v>1282</v>
      </c>
      <c r="C526" s="16">
        <v>0</v>
      </c>
      <c r="D526" s="16">
        <v>240</v>
      </c>
      <c r="E526" s="16">
        <f t="shared" si="14"/>
        <v>240</v>
      </c>
    </row>
    <row r="527" spans="1:5" ht="12.75">
      <c r="A527" s="14" t="s">
        <v>1283</v>
      </c>
      <c r="B527" s="1" t="s">
        <v>1284</v>
      </c>
      <c r="C527" s="16">
        <v>0</v>
      </c>
      <c r="D527" s="16">
        <v>1075</v>
      </c>
      <c r="E527" s="16">
        <f t="shared" si="14"/>
        <v>1075</v>
      </c>
    </row>
    <row r="528" spans="1:5" ht="12.75">
      <c r="A528" s="14" t="s">
        <v>1285</v>
      </c>
      <c r="B528" s="1" t="s">
        <v>1286</v>
      </c>
      <c r="C528" s="16">
        <v>0</v>
      </c>
      <c r="D528" s="16">
        <v>850</v>
      </c>
      <c r="E528" s="16">
        <f t="shared" si="14"/>
        <v>850</v>
      </c>
    </row>
    <row r="529" spans="1:5" ht="12.75">
      <c r="A529" s="14" t="s">
        <v>1287</v>
      </c>
      <c r="B529" s="1" t="s">
        <v>1288</v>
      </c>
      <c r="C529" s="16">
        <v>0</v>
      </c>
      <c r="D529" s="16">
        <v>736</v>
      </c>
      <c r="E529" s="16">
        <f t="shared" si="14"/>
        <v>736</v>
      </c>
    </row>
    <row r="530" spans="1:5" ht="12.75">
      <c r="A530" s="14" t="s">
        <v>1289</v>
      </c>
      <c r="B530" s="1" t="s">
        <v>1290</v>
      </c>
      <c r="C530" s="16">
        <v>0</v>
      </c>
      <c r="D530" s="16">
        <v>550</v>
      </c>
      <c r="E530" s="16">
        <f t="shared" si="14"/>
        <v>550</v>
      </c>
    </row>
    <row r="531" spans="1:5" ht="12.75">
      <c r="A531" s="14" t="s">
        <v>258</v>
      </c>
      <c r="B531" s="1" t="s">
        <v>259</v>
      </c>
      <c r="C531" s="16">
        <v>800</v>
      </c>
      <c r="D531" s="16">
        <v>0</v>
      </c>
      <c r="E531" s="16">
        <f t="shared" si="14"/>
        <v>800</v>
      </c>
    </row>
    <row r="532" spans="1:5" ht="12.75">
      <c r="A532" s="14" t="s">
        <v>260</v>
      </c>
      <c r="B532" s="1" t="s">
        <v>261</v>
      </c>
      <c r="C532" s="16">
        <v>200</v>
      </c>
      <c r="D532" s="16">
        <v>0</v>
      </c>
      <c r="E532" s="16">
        <f t="shared" si="14"/>
        <v>200</v>
      </c>
    </row>
    <row r="533" spans="1:5" ht="12.75">
      <c r="A533" s="14" t="s">
        <v>262</v>
      </c>
      <c r="B533" s="1" t="s">
        <v>263</v>
      </c>
      <c r="C533" s="16">
        <v>1300</v>
      </c>
      <c r="D533" s="16">
        <v>1000</v>
      </c>
      <c r="E533" s="16">
        <f t="shared" si="14"/>
        <v>2300</v>
      </c>
    </row>
    <row r="534" spans="1:5" ht="12.75">
      <c r="A534" s="14" t="s">
        <v>1291</v>
      </c>
      <c r="B534" s="1" t="s">
        <v>1292</v>
      </c>
      <c r="C534" s="16">
        <v>0</v>
      </c>
      <c r="D534" s="16">
        <v>2000</v>
      </c>
      <c r="E534" s="16">
        <f t="shared" si="14"/>
        <v>2000</v>
      </c>
    </row>
    <row r="535" spans="1:5" ht="12.75">
      <c r="A535" s="14" t="s">
        <v>1293</v>
      </c>
      <c r="B535" s="1" t="s">
        <v>1294</v>
      </c>
      <c r="C535" s="16">
        <v>0</v>
      </c>
      <c r="D535" s="16">
        <v>400</v>
      </c>
      <c r="E535" s="16">
        <f t="shared" si="14"/>
        <v>400</v>
      </c>
    </row>
    <row r="536" spans="1:5" ht="12.75">
      <c r="A536" s="14" t="s">
        <v>1295</v>
      </c>
      <c r="B536" s="1" t="s">
        <v>1296</v>
      </c>
      <c r="C536" s="16">
        <v>0</v>
      </c>
      <c r="D536" s="16">
        <v>0</v>
      </c>
      <c r="E536" s="16">
        <f t="shared" si="14"/>
        <v>0</v>
      </c>
    </row>
    <row r="537" spans="1:5" ht="12.75">
      <c r="A537" s="14" t="s">
        <v>264</v>
      </c>
      <c r="B537" s="1" t="s">
        <v>265</v>
      </c>
      <c r="C537" s="16">
        <v>1840</v>
      </c>
      <c r="D537" s="16">
        <v>0</v>
      </c>
      <c r="E537" s="16">
        <f t="shared" si="14"/>
        <v>1840</v>
      </c>
    </row>
    <row r="538" spans="2:5" ht="12.75">
      <c r="B538" s="40" t="s">
        <v>266</v>
      </c>
      <c r="C538" s="20">
        <f>SUM(C510:C537)</f>
        <v>41102</v>
      </c>
      <c r="D538" s="20">
        <f>SUM(D510:D537)</f>
        <v>66101</v>
      </c>
      <c r="E538" s="20">
        <f>SUM(E510:E537)</f>
        <v>107203</v>
      </c>
    </row>
    <row r="539" spans="1:5" s="6" customFormat="1" ht="12.75">
      <c r="A539" s="10" t="s">
        <v>267</v>
      </c>
      <c r="B539" s="39"/>
      <c r="C539" s="12"/>
      <c r="D539" s="12"/>
      <c r="E539" s="13"/>
    </row>
    <row r="540" spans="1:5" ht="12.75">
      <c r="A540" s="14" t="s">
        <v>268</v>
      </c>
      <c r="B540" s="1" t="s">
        <v>269</v>
      </c>
      <c r="C540" s="16">
        <v>42960</v>
      </c>
      <c r="D540" s="16">
        <v>0</v>
      </c>
      <c r="E540" s="16">
        <f t="shared" si="14"/>
        <v>42960</v>
      </c>
    </row>
    <row r="541" spans="1:5" ht="12.75">
      <c r="A541" s="14" t="s">
        <v>272</v>
      </c>
      <c r="B541" s="1" t="s">
        <v>271</v>
      </c>
      <c r="C541" s="16">
        <v>8600</v>
      </c>
      <c r="D541" s="16">
        <v>0</v>
      </c>
      <c r="E541" s="16">
        <f t="shared" si="14"/>
        <v>8600</v>
      </c>
    </row>
    <row r="542" spans="1:7" ht="12.75">
      <c r="A542" s="24" t="s">
        <v>1297</v>
      </c>
      <c r="B542" s="23" t="s">
        <v>1298</v>
      </c>
      <c r="C542" s="26">
        <v>0</v>
      </c>
      <c r="D542" s="16">
        <v>350</v>
      </c>
      <c r="E542" s="16">
        <f t="shared" si="14"/>
        <v>350</v>
      </c>
      <c r="F542" s="23"/>
      <c r="G542" s="23"/>
    </row>
    <row r="543" spans="1:5" ht="12.75">
      <c r="A543" s="14" t="s">
        <v>1299</v>
      </c>
      <c r="B543" s="1" t="s">
        <v>1300</v>
      </c>
      <c r="C543" s="16">
        <v>0</v>
      </c>
      <c r="D543" s="16">
        <v>60</v>
      </c>
      <c r="E543" s="16">
        <f t="shared" si="14"/>
        <v>60</v>
      </c>
    </row>
    <row r="544" spans="1:5" ht="12.75">
      <c r="A544" s="14" t="s">
        <v>1301</v>
      </c>
      <c r="B544" s="1" t="s">
        <v>1302</v>
      </c>
      <c r="C544" s="16">
        <v>0</v>
      </c>
      <c r="D544" s="16">
        <v>125</v>
      </c>
      <c r="E544" s="16">
        <f t="shared" si="14"/>
        <v>125</v>
      </c>
    </row>
    <row r="545" spans="1:5" ht="12.75">
      <c r="A545" s="14" t="s">
        <v>1303</v>
      </c>
      <c r="B545" s="1" t="s">
        <v>1304</v>
      </c>
      <c r="C545" s="16">
        <v>0</v>
      </c>
      <c r="D545" s="16">
        <v>0</v>
      </c>
      <c r="E545" s="16">
        <f t="shared" si="14"/>
        <v>0</v>
      </c>
    </row>
    <row r="546" spans="1:5" ht="12.75">
      <c r="A546" s="14" t="s">
        <v>1305</v>
      </c>
      <c r="B546" s="1" t="s">
        <v>1306</v>
      </c>
      <c r="C546" s="16">
        <v>0</v>
      </c>
      <c r="D546" s="16">
        <v>0</v>
      </c>
      <c r="E546" s="16">
        <f t="shared" si="14"/>
        <v>0</v>
      </c>
    </row>
    <row r="547" spans="1:5" ht="12.75">
      <c r="A547" s="14" t="s">
        <v>273</v>
      </c>
      <c r="B547" s="1" t="s">
        <v>274</v>
      </c>
      <c r="C547" s="16">
        <v>3500</v>
      </c>
      <c r="D547" s="16">
        <v>0</v>
      </c>
      <c r="E547" s="16">
        <f t="shared" si="14"/>
        <v>3500</v>
      </c>
    </row>
    <row r="548" spans="1:5" ht="12.75">
      <c r="A548" s="14" t="s">
        <v>275</v>
      </c>
      <c r="B548" s="1" t="s">
        <v>276</v>
      </c>
      <c r="C548" s="16">
        <v>100</v>
      </c>
      <c r="D548" s="16">
        <v>0</v>
      </c>
      <c r="E548" s="16">
        <f t="shared" si="14"/>
        <v>100</v>
      </c>
    </row>
    <row r="549" spans="1:5" ht="12.75">
      <c r="A549" s="14" t="s">
        <v>277</v>
      </c>
      <c r="B549" s="1" t="s">
        <v>278</v>
      </c>
      <c r="C549" s="16">
        <v>2500</v>
      </c>
      <c r="D549" s="16">
        <v>0</v>
      </c>
      <c r="E549" s="16">
        <f t="shared" si="14"/>
        <v>2500</v>
      </c>
    </row>
    <row r="550" spans="1:5" ht="12.75">
      <c r="A550" s="14" t="s">
        <v>1307</v>
      </c>
      <c r="B550" s="1" t="s">
        <v>1308</v>
      </c>
      <c r="C550" s="16">
        <v>0</v>
      </c>
      <c r="D550" s="16">
        <v>400</v>
      </c>
      <c r="E550" s="16">
        <f t="shared" si="14"/>
        <v>400</v>
      </c>
    </row>
    <row r="551" spans="1:5" ht="12.75">
      <c r="A551" s="14" t="s">
        <v>1309</v>
      </c>
      <c r="B551" s="1" t="s">
        <v>1310</v>
      </c>
      <c r="C551" s="16">
        <v>0</v>
      </c>
      <c r="D551" s="16">
        <v>60</v>
      </c>
      <c r="E551" s="16">
        <f t="shared" si="14"/>
        <v>60</v>
      </c>
    </row>
    <row r="552" spans="1:5" ht="12.75">
      <c r="A552" s="14" t="s">
        <v>1311</v>
      </c>
      <c r="B552" s="1" t="s">
        <v>1312</v>
      </c>
      <c r="C552" s="16">
        <v>0</v>
      </c>
      <c r="D552" s="16">
        <v>100</v>
      </c>
      <c r="E552" s="16">
        <f t="shared" si="14"/>
        <v>100</v>
      </c>
    </row>
    <row r="553" spans="1:5" ht="12.75">
      <c r="A553" s="14" t="s">
        <v>1313</v>
      </c>
      <c r="B553" s="1" t="s">
        <v>1314</v>
      </c>
      <c r="C553" s="16">
        <v>0</v>
      </c>
      <c r="D553" s="16">
        <v>0</v>
      </c>
      <c r="E553" s="16">
        <f t="shared" si="14"/>
        <v>0</v>
      </c>
    </row>
    <row r="554" spans="2:5" ht="12.75">
      <c r="B554" s="40" t="s">
        <v>281</v>
      </c>
      <c r="C554" s="20">
        <f>SUM(C540:C553)</f>
        <v>57660</v>
      </c>
      <c r="D554" s="20">
        <f>SUM(D540:D553)</f>
        <v>1095</v>
      </c>
      <c r="E554" s="20">
        <f>SUM(E540:E553)</f>
        <v>58755</v>
      </c>
    </row>
    <row r="555" spans="1:5" s="6" customFormat="1" ht="12.75">
      <c r="A555" s="10" t="s">
        <v>282</v>
      </c>
      <c r="B555" s="39"/>
      <c r="C555" s="12"/>
      <c r="D555" s="12"/>
      <c r="E555" s="13"/>
    </row>
    <row r="556" spans="1:5" ht="12.75">
      <c r="A556" s="14" t="s">
        <v>1315</v>
      </c>
      <c r="B556" s="1" t="s">
        <v>996</v>
      </c>
      <c r="C556" s="16">
        <v>0</v>
      </c>
      <c r="D556" s="16">
        <v>79250</v>
      </c>
      <c r="E556" s="16">
        <f t="shared" si="14"/>
        <v>79250</v>
      </c>
    </row>
    <row r="557" spans="1:5" ht="12.75">
      <c r="A557" s="14" t="s">
        <v>1316</v>
      </c>
      <c r="B557" s="1" t="s">
        <v>998</v>
      </c>
      <c r="C557" s="16">
        <v>0</v>
      </c>
      <c r="D557" s="16">
        <v>0</v>
      </c>
      <c r="E557" s="16">
        <f t="shared" si="14"/>
        <v>0</v>
      </c>
    </row>
    <row r="558" spans="1:5" ht="12.75">
      <c r="A558" s="14" t="s">
        <v>1317</v>
      </c>
      <c r="B558" s="1" t="s">
        <v>1000</v>
      </c>
      <c r="C558" s="16">
        <v>0</v>
      </c>
      <c r="D558" s="16">
        <v>941</v>
      </c>
      <c r="E558" s="16">
        <f t="shared" si="14"/>
        <v>941</v>
      </c>
    </row>
    <row r="559" spans="1:5" ht="12.75">
      <c r="A559" s="14" t="s">
        <v>1318</v>
      </c>
      <c r="B559" s="1" t="s">
        <v>1002</v>
      </c>
      <c r="C559" s="16">
        <v>0</v>
      </c>
      <c r="D559" s="16">
        <v>500</v>
      </c>
      <c r="E559" s="16">
        <f t="shared" si="14"/>
        <v>500</v>
      </c>
    </row>
    <row r="560" spans="1:5" ht="12.75">
      <c r="A560" s="14" t="s">
        <v>1319</v>
      </c>
      <c r="B560" s="1" t="s">
        <v>150</v>
      </c>
      <c r="C560" s="16">
        <v>0</v>
      </c>
      <c r="D560" s="16">
        <v>500</v>
      </c>
      <c r="E560" s="16">
        <f t="shared" si="14"/>
        <v>500</v>
      </c>
    </row>
    <row r="561" spans="1:5" ht="12.75">
      <c r="A561" s="14" t="s">
        <v>1320</v>
      </c>
      <c r="B561" s="1" t="s">
        <v>1321</v>
      </c>
      <c r="C561" s="16">
        <v>0</v>
      </c>
      <c r="D561" s="16">
        <v>2200</v>
      </c>
      <c r="E561" s="16">
        <f t="shared" si="14"/>
        <v>2200</v>
      </c>
    </row>
    <row r="562" spans="1:5" ht="12.75">
      <c r="A562" s="14" t="s">
        <v>1322</v>
      </c>
      <c r="B562" s="1" t="s">
        <v>1323</v>
      </c>
      <c r="C562" s="16">
        <v>0</v>
      </c>
      <c r="D562" s="16">
        <v>135</v>
      </c>
      <c r="E562" s="16">
        <f t="shared" si="14"/>
        <v>135</v>
      </c>
    </row>
    <row r="563" spans="1:5" ht="12.75">
      <c r="A563" s="14" t="s">
        <v>1324</v>
      </c>
      <c r="B563" s="1" t="s">
        <v>1325</v>
      </c>
      <c r="C563" s="16">
        <v>0</v>
      </c>
      <c r="D563" s="16">
        <v>0</v>
      </c>
      <c r="E563" s="16">
        <f t="shared" si="14"/>
        <v>0</v>
      </c>
    </row>
    <row r="564" spans="1:5" ht="12.75">
      <c r="A564" s="14" t="s">
        <v>1326</v>
      </c>
      <c r="B564" s="1" t="s">
        <v>1017</v>
      </c>
      <c r="C564" s="16">
        <v>0</v>
      </c>
      <c r="D564" s="16">
        <v>600</v>
      </c>
      <c r="E564" s="16">
        <f t="shared" si="14"/>
        <v>600</v>
      </c>
    </row>
    <row r="565" spans="1:5" ht="12.75">
      <c r="A565" s="14" t="s">
        <v>1327</v>
      </c>
      <c r="B565" s="1" t="s">
        <v>1021</v>
      </c>
      <c r="C565" s="16">
        <v>0</v>
      </c>
      <c r="D565" s="16">
        <v>750</v>
      </c>
      <c r="E565" s="16">
        <f t="shared" si="14"/>
        <v>750</v>
      </c>
    </row>
    <row r="566" spans="1:5" ht="12.75">
      <c r="A566" s="14" t="s">
        <v>1328</v>
      </c>
      <c r="B566" s="1" t="s">
        <v>1329</v>
      </c>
      <c r="C566" s="16">
        <v>0</v>
      </c>
      <c r="D566" s="16">
        <v>91990</v>
      </c>
      <c r="E566" s="16">
        <f t="shared" si="14"/>
        <v>91990</v>
      </c>
    </row>
    <row r="567" spans="1:5" ht="12.75">
      <c r="A567" s="14" t="s">
        <v>1330</v>
      </c>
      <c r="B567" s="1" t="s">
        <v>1331</v>
      </c>
      <c r="C567" s="16">
        <v>0</v>
      </c>
      <c r="D567" s="16">
        <v>1200</v>
      </c>
      <c r="E567" s="16">
        <f t="shared" si="14"/>
        <v>1200</v>
      </c>
    </row>
    <row r="568" spans="1:5" ht="12.75">
      <c r="A568" s="14" t="s">
        <v>1332</v>
      </c>
      <c r="B568" s="1" t="s">
        <v>1333</v>
      </c>
      <c r="C568" s="16">
        <v>0</v>
      </c>
      <c r="D568" s="16">
        <v>2200</v>
      </c>
      <c r="E568" s="16">
        <f t="shared" si="14"/>
        <v>2200</v>
      </c>
    </row>
    <row r="569" spans="1:5" ht="12.75">
      <c r="A569" s="14" t="s">
        <v>1334</v>
      </c>
      <c r="B569" s="1" t="s">
        <v>1335</v>
      </c>
      <c r="C569" s="16">
        <v>0</v>
      </c>
      <c r="D569" s="16">
        <v>425</v>
      </c>
      <c r="E569" s="16">
        <f t="shared" si="14"/>
        <v>425</v>
      </c>
    </row>
    <row r="570" spans="1:5" ht="12.75">
      <c r="A570" s="14" t="s">
        <v>1336</v>
      </c>
      <c r="B570" s="1" t="s">
        <v>290</v>
      </c>
      <c r="C570" s="16">
        <v>0</v>
      </c>
      <c r="D570" s="16">
        <v>9050</v>
      </c>
      <c r="E570" s="16">
        <f t="shared" si="14"/>
        <v>9050</v>
      </c>
    </row>
    <row r="571" spans="1:5" ht="12.75">
      <c r="A571" s="14" t="s">
        <v>1337</v>
      </c>
      <c r="B571" s="1" t="s">
        <v>1338</v>
      </c>
      <c r="C571" s="16">
        <v>0</v>
      </c>
      <c r="D571" s="16">
        <v>50</v>
      </c>
      <c r="E571" s="16">
        <f t="shared" si="14"/>
        <v>50</v>
      </c>
    </row>
    <row r="572" spans="1:5" ht="12.75">
      <c r="A572" s="14" t="s">
        <v>1339</v>
      </c>
      <c r="B572" s="1" t="s">
        <v>1340</v>
      </c>
      <c r="C572" s="16">
        <v>0</v>
      </c>
      <c r="D572" s="16">
        <v>925</v>
      </c>
      <c r="E572" s="16">
        <f t="shared" si="14"/>
        <v>925</v>
      </c>
    </row>
    <row r="573" spans="1:5" ht="12.75">
      <c r="A573" s="14" t="s">
        <v>1341</v>
      </c>
      <c r="B573" s="1" t="s">
        <v>1342</v>
      </c>
      <c r="C573" s="16">
        <v>0</v>
      </c>
      <c r="D573" s="16">
        <v>8000</v>
      </c>
      <c r="E573" s="16">
        <f t="shared" si="14"/>
        <v>8000</v>
      </c>
    </row>
    <row r="574" spans="1:5" ht="12.75">
      <c r="A574" s="14" t="s">
        <v>1343</v>
      </c>
      <c r="B574" s="1" t="s">
        <v>1344</v>
      </c>
      <c r="C574" s="16">
        <v>0</v>
      </c>
      <c r="D574" s="16">
        <v>100</v>
      </c>
      <c r="E574" s="16">
        <f t="shared" si="14"/>
        <v>100</v>
      </c>
    </row>
    <row r="575" spans="1:5" ht="12.75">
      <c r="A575" s="14" t="s">
        <v>1345</v>
      </c>
      <c r="B575" s="1" t="s">
        <v>1346</v>
      </c>
      <c r="C575" s="16">
        <v>0</v>
      </c>
      <c r="D575" s="16">
        <v>6000</v>
      </c>
      <c r="E575" s="16">
        <f t="shared" si="14"/>
        <v>6000</v>
      </c>
    </row>
    <row r="576" spans="1:5" ht="12.75">
      <c r="A576" s="14" t="s">
        <v>1347</v>
      </c>
      <c r="B576" s="1" t="s">
        <v>1348</v>
      </c>
      <c r="C576" s="16">
        <v>0</v>
      </c>
      <c r="D576" s="16">
        <v>2750</v>
      </c>
      <c r="E576" s="16">
        <f t="shared" si="14"/>
        <v>2750</v>
      </c>
    </row>
    <row r="577" spans="1:5" ht="12.75">
      <c r="A577" s="14" t="s">
        <v>1349</v>
      </c>
      <c r="B577" s="1" t="s">
        <v>1350</v>
      </c>
      <c r="C577" s="16">
        <v>0</v>
      </c>
      <c r="D577" s="16">
        <v>15000</v>
      </c>
      <c r="E577" s="16">
        <f t="shared" si="14"/>
        <v>15000</v>
      </c>
    </row>
    <row r="578" spans="1:5" ht="12.75">
      <c r="A578" s="14" t="s">
        <v>1351</v>
      </c>
      <c r="B578" s="1" t="s">
        <v>1352</v>
      </c>
      <c r="C578" s="16">
        <v>0</v>
      </c>
      <c r="D578" s="16">
        <v>3000</v>
      </c>
      <c r="E578" s="16">
        <f aca="true" t="shared" si="15" ref="E578:E645">SUM(C578:D578)</f>
        <v>3000</v>
      </c>
    </row>
    <row r="579" spans="1:5" ht="12.75">
      <c r="A579" s="14" t="s">
        <v>1353</v>
      </c>
      <c r="B579" s="1" t="s">
        <v>1354</v>
      </c>
      <c r="C579" s="16">
        <v>0</v>
      </c>
      <c r="D579" s="16">
        <v>160</v>
      </c>
      <c r="E579" s="16">
        <f t="shared" si="15"/>
        <v>160</v>
      </c>
    </row>
    <row r="580" spans="1:5" ht="12.75">
      <c r="A580" s="14" t="s">
        <v>1355</v>
      </c>
      <c r="B580" s="1" t="s">
        <v>1356</v>
      </c>
      <c r="C580" s="16">
        <v>0</v>
      </c>
      <c r="D580" s="16">
        <v>250</v>
      </c>
      <c r="E580" s="16">
        <f t="shared" si="15"/>
        <v>250</v>
      </c>
    </row>
    <row r="581" spans="1:5" ht="12.75">
      <c r="A581" s="14" t="s">
        <v>1357</v>
      </c>
      <c r="B581" s="1" t="s">
        <v>1358</v>
      </c>
      <c r="C581" s="16">
        <v>0</v>
      </c>
      <c r="D581" s="16">
        <v>750</v>
      </c>
      <c r="E581" s="16">
        <f t="shared" si="15"/>
        <v>750</v>
      </c>
    </row>
    <row r="582" spans="1:5" ht="12.75">
      <c r="A582" s="14" t="s">
        <v>1359</v>
      </c>
      <c r="B582" s="1" t="s">
        <v>1360</v>
      </c>
      <c r="C582" s="16">
        <v>0</v>
      </c>
      <c r="D582" s="16">
        <v>500</v>
      </c>
      <c r="E582" s="16">
        <f t="shared" si="15"/>
        <v>500</v>
      </c>
    </row>
    <row r="583" spans="1:5" ht="12.75">
      <c r="A583" s="14" t="s">
        <v>1361</v>
      </c>
      <c r="B583" s="1" t="s">
        <v>1362</v>
      </c>
      <c r="C583" s="16">
        <v>0</v>
      </c>
      <c r="D583" s="16">
        <v>0</v>
      </c>
      <c r="E583" s="16">
        <f t="shared" si="15"/>
        <v>0</v>
      </c>
    </row>
    <row r="584" spans="1:5" ht="12.75">
      <c r="A584" s="14" t="s">
        <v>1363</v>
      </c>
      <c r="B584" s="1" t="s">
        <v>1364</v>
      </c>
      <c r="C584" s="16">
        <v>0</v>
      </c>
      <c r="D584" s="16">
        <v>10335</v>
      </c>
      <c r="E584" s="16">
        <f t="shared" si="15"/>
        <v>10335</v>
      </c>
    </row>
    <row r="585" spans="1:5" ht="12.75">
      <c r="A585" s="14" t="s">
        <v>294</v>
      </c>
      <c r="B585" s="1" t="s">
        <v>295</v>
      </c>
      <c r="C585" s="16">
        <v>27400</v>
      </c>
      <c r="D585" s="16">
        <v>0</v>
      </c>
      <c r="E585" s="16">
        <f t="shared" si="15"/>
        <v>27400</v>
      </c>
    </row>
    <row r="586" spans="1:5" ht="12.75">
      <c r="A586" s="14" t="s">
        <v>1365</v>
      </c>
      <c r="B586" s="1" t="s">
        <v>1366</v>
      </c>
      <c r="C586" s="16">
        <v>0</v>
      </c>
      <c r="D586" s="16">
        <v>158050</v>
      </c>
      <c r="E586" s="16">
        <f t="shared" si="15"/>
        <v>158050</v>
      </c>
    </row>
    <row r="587" spans="1:5" ht="12.75">
      <c r="A587" s="14" t="s">
        <v>1367</v>
      </c>
      <c r="B587" s="1" t="s">
        <v>1368</v>
      </c>
      <c r="C587" s="16">
        <v>0</v>
      </c>
      <c r="D587" s="16">
        <v>10000</v>
      </c>
      <c r="E587" s="16">
        <f t="shared" si="15"/>
        <v>10000</v>
      </c>
    </row>
    <row r="588" spans="1:5" ht="12.75">
      <c r="A588" s="14" t="s">
        <v>1369</v>
      </c>
      <c r="B588" s="1" t="s">
        <v>1370</v>
      </c>
      <c r="C588" s="16">
        <v>0</v>
      </c>
      <c r="D588" s="16">
        <v>3600</v>
      </c>
      <c r="E588" s="16">
        <f t="shared" si="15"/>
        <v>3600</v>
      </c>
    </row>
    <row r="589" spans="1:5" ht="12.75">
      <c r="A589" s="14" t="s">
        <v>1371</v>
      </c>
      <c r="B589" s="1" t="s">
        <v>1372</v>
      </c>
      <c r="C589" s="16">
        <v>0</v>
      </c>
      <c r="D589" s="16">
        <v>300</v>
      </c>
      <c r="E589" s="16">
        <f t="shared" si="15"/>
        <v>300</v>
      </c>
    </row>
    <row r="590" spans="1:5" ht="12.75">
      <c r="A590" s="14" t="s">
        <v>1373</v>
      </c>
      <c r="B590" s="1" t="s">
        <v>298</v>
      </c>
      <c r="C590" s="16">
        <v>0</v>
      </c>
      <c r="D590" s="16">
        <v>7000</v>
      </c>
      <c r="E590" s="16">
        <f t="shared" si="15"/>
        <v>7000</v>
      </c>
    </row>
    <row r="591" spans="1:5" ht="12.75">
      <c r="A591" s="14" t="s">
        <v>1374</v>
      </c>
      <c r="B591" s="1" t="s">
        <v>1375</v>
      </c>
      <c r="C591" s="16">
        <v>0</v>
      </c>
      <c r="D591" s="16">
        <v>7500</v>
      </c>
      <c r="E591" s="16">
        <f t="shared" si="15"/>
        <v>7500</v>
      </c>
    </row>
    <row r="592" spans="1:5" ht="12.75">
      <c r="A592" s="14" t="s">
        <v>1376</v>
      </c>
      <c r="B592" s="1" t="s">
        <v>1377</v>
      </c>
      <c r="C592" s="16">
        <v>0</v>
      </c>
      <c r="D592" s="16">
        <v>150000</v>
      </c>
      <c r="E592" s="16">
        <f t="shared" si="15"/>
        <v>150000</v>
      </c>
    </row>
    <row r="593" spans="1:5" ht="12.75">
      <c r="A593" s="14" t="s">
        <v>1378</v>
      </c>
      <c r="B593" s="1" t="s">
        <v>1379</v>
      </c>
      <c r="C593" s="16">
        <v>0</v>
      </c>
      <c r="D593" s="16">
        <v>3600</v>
      </c>
      <c r="E593" s="16">
        <f t="shared" si="15"/>
        <v>3600</v>
      </c>
    </row>
    <row r="594" spans="1:5" ht="12.75">
      <c r="A594" s="14" t="s">
        <v>1380</v>
      </c>
      <c r="B594" s="1" t="s">
        <v>1381</v>
      </c>
      <c r="C594" s="16">
        <v>0</v>
      </c>
      <c r="D594" s="16">
        <v>3500</v>
      </c>
      <c r="E594" s="16">
        <f t="shared" si="15"/>
        <v>3500</v>
      </c>
    </row>
    <row r="595" spans="1:5" ht="12.75">
      <c r="A595" s="14" t="s">
        <v>1382</v>
      </c>
      <c r="B595" s="1" t="s">
        <v>1383</v>
      </c>
      <c r="C595" s="16">
        <v>0</v>
      </c>
      <c r="D595" s="16">
        <v>600</v>
      </c>
      <c r="E595" s="16">
        <f t="shared" si="15"/>
        <v>600</v>
      </c>
    </row>
    <row r="596" spans="1:5" ht="12.75">
      <c r="A596" s="14" t="s">
        <v>1384</v>
      </c>
      <c r="B596" s="1" t="s">
        <v>1385</v>
      </c>
      <c r="C596" s="16">
        <v>0</v>
      </c>
      <c r="D596" s="16">
        <v>300</v>
      </c>
      <c r="E596" s="16">
        <f t="shared" si="15"/>
        <v>300</v>
      </c>
    </row>
    <row r="597" spans="1:5" ht="12.75">
      <c r="A597" s="14" t="s">
        <v>1386</v>
      </c>
      <c r="B597" s="1" t="s">
        <v>1387</v>
      </c>
      <c r="C597" s="16">
        <v>0</v>
      </c>
      <c r="D597" s="16">
        <v>200</v>
      </c>
      <c r="E597" s="16">
        <f t="shared" si="15"/>
        <v>200</v>
      </c>
    </row>
    <row r="598" spans="1:5" ht="12.75">
      <c r="A598" s="14" t="s">
        <v>1388</v>
      </c>
      <c r="B598" s="1" t="s">
        <v>1389</v>
      </c>
      <c r="C598" s="16">
        <v>0</v>
      </c>
      <c r="D598" s="16">
        <v>640</v>
      </c>
      <c r="E598" s="16">
        <f t="shared" si="15"/>
        <v>640</v>
      </c>
    </row>
    <row r="599" spans="1:5" ht="12.75">
      <c r="A599" s="14" t="s">
        <v>1390</v>
      </c>
      <c r="B599" s="1" t="s">
        <v>1391</v>
      </c>
      <c r="C599" s="16">
        <v>0</v>
      </c>
      <c r="D599" s="16">
        <v>825</v>
      </c>
      <c r="E599" s="16">
        <f t="shared" si="15"/>
        <v>825</v>
      </c>
    </row>
    <row r="600" spans="1:5" ht="12.75">
      <c r="A600" s="14" t="s">
        <v>1392</v>
      </c>
      <c r="B600" s="1" t="s">
        <v>1393</v>
      </c>
      <c r="C600" s="16">
        <v>0</v>
      </c>
      <c r="D600" s="16">
        <v>110000</v>
      </c>
      <c r="E600" s="16">
        <f t="shared" si="15"/>
        <v>110000</v>
      </c>
    </row>
    <row r="601" spans="1:5" ht="12.75">
      <c r="A601" s="14" t="s">
        <v>1394</v>
      </c>
      <c r="B601" s="1" t="s">
        <v>1395</v>
      </c>
      <c r="C601" s="16">
        <v>0</v>
      </c>
      <c r="D601" s="16">
        <v>8000</v>
      </c>
      <c r="E601" s="16">
        <f t="shared" si="15"/>
        <v>8000</v>
      </c>
    </row>
    <row r="602" spans="1:5" ht="12.75">
      <c r="A602" s="14" t="s">
        <v>1396</v>
      </c>
      <c r="B602" s="1" t="s">
        <v>1397</v>
      </c>
      <c r="C602" s="16">
        <v>0</v>
      </c>
      <c r="D602" s="16">
        <v>3000</v>
      </c>
      <c r="E602" s="16">
        <f t="shared" si="15"/>
        <v>3000</v>
      </c>
    </row>
    <row r="603" spans="1:5" ht="12.75">
      <c r="A603" s="14" t="s">
        <v>1398</v>
      </c>
      <c r="B603" s="1" t="s">
        <v>1399</v>
      </c>
      <c r="C603" s="16">
        <v>0</v>
      </c>
      <c r="D603" s="16">
        <v>29000</v>
      </c>
      <c r="E603" s="16">
        <f t="shared" si="15"/>
        <v>29000</v>
      </c>
    </row>
    <row r="604" spans="1:5" ht="12.75">
      <c r="A604" s="14" t="s">
        <v>1400</v>
      </c>
      <c r="B604" s="1" t="s">
        <v>1401</v>
      </c>
      <c r="C604" s="16">
        <v>0</v>
      </c>
      <c r="D604" s="16">
        <v>200</v>
      </c>
      <c r="E604" s="16">
        <f t="shared" si="15"/>
        <v>200</v>
      </c>
    </row>
    <row r="605" spans="1:5" ht="12.75">
      <c r="A605" s="14" t="s">
        <v>1402</v>
      </c>
      <c r="B605" s="1" t="s">
        <v>1403</v>
      </c>
      <c r="C605" s="16">
        <v>0</v>
      </c>
      <c r="D605" s="16">
        <v>600</v>
      </c>
      <c r="E605" s="16">
        <f t="shared" si="15"/>
        <v>600</v>
      </c>
    </row>
    <row r="606" spans="1:5" ht="12.75">
      <c r="A606" s="14" t="s">
        <v>1404</v>
      </c>
      <c r="B606" s="1" t="s">
        <v>1405</v>
      </c>
      <c r="C606" s="16">
        <v>0</v>
      </c>
      <c r="D606" s="16">
        <v>150</v>
      </c>
      <c r="E606" s="16">
        <f t="shared" si="15"/>
        <v>150</v>
      </c>
    </row>
    <row r="607" spans="1:5" ht="12.75">
      <c r="A607" s="14" t="s">
        <v>1406</v>
      </c>
      <c r="B607" s="1" t="s">
        <v>1407</v>
      </c>
      <c r="C607" s="16">
        <v>0</v>
      </c>
      <c r="D607" s="16">
        <v>0</v>
      </c>
      <c r="E607" s="16">
        <f t="shared" si="15"/>
        <v>0</v>
      </c>
    </row>
    <row r="608" spans="1:5" ht="12.75">
      <c r="A608" s="14" t="s">
        <v>1408</v>
      </c>
      <c r="B608" s="1" t="s">
        <v>1409</v>
      </c>
      <c r="C608" s="16">
        <v>0</v>
      </c>
      <c r="D608" s="16">
        <v>300</v>
      </c>
      <c r="E608" s="16">
        <f t="shared" si="15"/>
        <v>300</v>
      </c>
    </row>
    <row r="609" spans="1:5" ht="12.75">
      <c r="A609" s="14" t="s">
        <v>1410</v>
      </c>
      <c r="B609" s="1" t="s">
        <v>1411</v>
      </c>
      <c r="C609" s="16">
        <v>0</v>
      </c>
      <c r="D609" s="16">
        <v>11500</v>
      </c>
      <c r="E609" s="16">
        <f t="shared" si="15"/>
        <v>11500</v>
      </c>
    </row>
    <row r="610" spans="1:5" ht="12.75">
      <c r="A610" s="14" t="s">
        <v>1412</v>
      </c>
      <c r="B610" s="1" t="s">
        <v>1413</v>
      </c>
      <c r="C610" s="16">
        <v>0</v>
      </c>
      <c r="D610" s="16">
        <v>600</v>
      </c>
      <c r="E610" s="16">
        <f t="shared" si="15"/>
        <v>600</v>
      </c>
    </row>
    <row r="611" spans="1:5" ht="12.75">
      <c r="A611" s="14" t="s">
        <v>1414</v>
      </c>
      <c r="B611" s="1" t="s">
        <v>1415</v>
      </c>
      <c r="C611" s="16">
        <v>0</v>
      </c>
      <c r="D611" s="16">
        <v>6635</v>
      </c>
      <c r="E611" s="16">
        <f t="shared" si="15"/>
        <v>6635</v>
      </c>
    </row>
    <row r="612" spans="1:5" ht="12.75">
      <c r="A612" s="14" t="s">
        <v>1416</v>
      </c>
      <c r="B612" s="1" t="s">
        <v>1417</v>
      </c>
      <c r="C612" s="16">
        <v>0</v>
      </c>
      <c r="D612" s="16">
        <v>400</v>
      </c>
      <c r="E612" s="16">
        <f t="shared" si="15"/>
        <v>400</v>
      </c>
    </row>
    <row r="613" spans="1:5" ht="12.75">
      <c r="A613" s="14" t="s">
        <v>1418</v>
      </c>
      <c r="B613" s="1" t="s">
        <v>1419</v>
      </c>
      <c r="C613" s="16">
        <v>0</v>
      </c>
      <c r="D613" s="16">
        <v>800</v>
      </c>
      <c r="E613" s="16">
        <f t="shared" si="15"/>
        <v>800</v>
      </c>
    </row>
    <row r="614" spans="1:5" ht="12.75">
      <c r="A614" s="14" t="s">
        <v>1420</v>
      </c>
      <c r="B614" s="1" t="s">
        <v>1421</v>
      </c>
      <c r="C614" s="16">
        <v>0</v>
      </c>
      <c r="D614" s="16">
        <v>600</v>
      </c>
      <c r="E614" s="16">
        <f t="shared" si="15"/>
        <v>600</v>
      </c>
    </row>
    <row r="615" spans="1:5" ht="12.75">
      <c r="A615" s="14" t="s">
        <v>1422</v>
      </c>
      <c r="B615" s="1" t="s">
        <v>1423</v>
      </c>
      <c r="C615" s="16">
        <v>0</v>
      </c>
      <c r="D615" s="16">
        <v>400</v>
      </c>
      <c r="E615" s="16">
        <f t="shared" si="15"/>
        <v>400</v>
      </c>
    </row>
    <row r="616" spans="1:5" ht="12.75">
      <c r="A616" s="14" t="s">
        <v>1424</v>
      </c>
      <c r="B616" s="1" t="s">
        <v>1425</v>
      </c>
      <c r="C616" s="16">
        <v>0</v>
      </c>
      <c r="D616" s="16">
        <v>1300</v>
      </c>
      <c r="E616" s="16">
        <f t="shared" si="15"/>
        <v>1300</v>
      </c>
    </row>
    <row r="617" spans="2:5" ht="12.75">
      <c r="B617" s="40" t="s">
        <v>301</v>
      </c>
      <c r="C617" s="20">
        <f>SUM(C556:C616)</f>
        <v>27400</v>
      </c>
      <c r="D617" s="20">
        <f>SUM(D556:D616)</f>
        <v>757161</v>
      </c>
      <c r="E617" s="20">
        <f>SUM(E556:E616)</f>
        <v>784561</v>
      </c>
    </row>
    <row r="618" spans="1:5" s="6" customFormat="1" ht="12.75">
      <c r="A618" s="10" t="s">
        <v>302</v>
      </c>
      <c r="B618" s="39"/>
      <c r="C618" s="12"/>
      <c r="D618" s="12"/>
      <c r="E618" s="13"/>
    </row>
    <row r="619" spans="1:5" ht="12.75">
      <c r="A619" s="14" t="s">
        <v>303</v>
      </c>
      <c r="B619" s="1" t="s">
        <v>304</v>
      </c>
      <c r="C619" s="16">
        <v>350</v>
      </c>
      <c r="D619" s="16">
        <v>0</v>
      </c>
      <c r="E619" s="16">
        <f t="shared" si="15"/>
        <v>350</v>
      </c>
    </row>
    <row r="620" spans="1:5" ht="12.75">
      <c r="A620" s="14" t="s">
        <v>1426</v>
      </c>
      <c r="B620" s="1" t="s">
        <v>306</v>
      </c>
      <c r="C620" s="16">
        <v>0</v>
      </c>
      <c r="D620" s="16">
        <v>41043</v>
      </c>
      <c r="E620" s="16">
        <f t="shared" si="15"/>
        <v>41043</v>
      </c>
    </row>
    <row r="621" spans="1:5" ht="12.75">
      <c r="A621" s="14" t="s">
        <v>1427</v>
      </c>
      <c r="B621" s="1" t="s">
        <v>1428</v>
      </c>
      <c r="C621" s="16">
        <v>0</v>
      </c>
      <c r="D621" s="16">
        <v>300</v>
      </c>
      <c r="E621" s="16">
        <f t="shared" si="15"/>
        <v>300</v>
      </c>
    </row>
    <row r="622" spans="1:5" ht="12.75">
      <c r="A622" s="14" t="s">
        <v>1429</v>
      </c>
      <c r="B622" s="1" t="s">
        <v>1430</v>
      </c>
      <c r="C622" s="16">
        <v>0</v>
      </c>
      <c r="D622" s="16">
        <v>1100</v>
      </c>
      <c r="E622" s="16">
        <f t="shared" si="15"/>
        <v>1100</v>
      </c>
    </row>
    <row r="623" spans="1:5" ht="12.75">
      <c r="A623" s="14" t="s">
        <v>1431</v>
      </c>
      <c r="B623" s="1" t="s">
        <v>1432</v>
      </c>
      <c r="C623" s="16">
        <v>0</v>
      </c>
      <c r="D623" s="16">
        <v>75</v>
      </c>
      <c r="E623" s="16">
        <f t="shared" si="15"/>
        <v>75</v>
      </c>
    </row>
    <row r="624" spans="1:5" ht="12.75">
      <c r="A624" s="14" t="s">
        <v>307</v>
      </c>
      <c r="B624" s="1" t="s">
        <v>308</v>
      </c>
      <c r="C624" s="16">
        <v>0</v>
      </c>
      <c r="D624" s="16">
        <v>0</v>
      </c>
      <c r="E624" s="16">
        <f t="shared" si="15"/>
        <v>0</v>
      </c>
    </row>
    <row r="625" spans="1:5" ht="12.75">
      <c r="A625" s="14" t="s">
        <v>1433</v>
      </c>
      <c r="B625" s="1" t="s">
        <v>1434</v>
      </c>
      <c r="C625" s="16">
        <v>0</v>
      </c>
      <c r="D625" s="16">
        <v>125</v>
      </c>
      <c r="E625" s="16">
        <f t="shared" si="15"/>
        <v>125</v>
      </c>
    </row>
    <row r="626" spans="1:5" ht="12.75">
      <c r="A626" s="14" t="s">
        <v>1435</v>
      </c>
      <c r="B626" s="1" t="s">
        <v>1436</v>
      </c>
      <c r="C626" s="16">
        <v>0</v>
      </c>
      <c r="D626" s="16">
        <v>3700</v>
      </c>
      <c r="E626" s="16">
        <f t="shared" si="15"/>
        <v>3700</v>
      </c>
    </row>
    <row r="627" spans="1:5" ht="12.75">
      <c r="A627" s="14" t="s">
        <v>1437</v>
      </c>
      <c r="B627" s="1" t="s">
        <v>1438</v>
      </c>
      <c r="C627" s="16">
        <v>0</v>
      </c>
      <c r="D627" s="16">
        <v>3600</v>
      </c>
      <c r="E627" s="16">
        <f t="shared" si="15"/>
        <v>3600</v>
      </c>
    </row>
    <row r="628" spans="1:5" ht="12.75">
      <c r="A628" s="14" t="s">
        <v>1439</v>
      </c>
      <c r="B628" s="1" t="s">
        <v>1440</v>
      </c>
      <c r="C628" s="16">
        <v>0</v>
      </c>
      <c r="D628" s="16">
        <v>2550</v>
      </c>
      <c r="E628" s="16">
        <f t="shared" si="15"/>
        <v>2550</v>
      </c>
    </row>
    <row r="629" spans="1:5" ht="12.75">
      <c r="A629" s="14" t="s">
        <v>1441</v>
      </c>
      <c r="B629" s="1" t="s">
        <v>1442</v>
      </c>
      <c r="C629" s="16">
        <v>0</v>
      </c>
      <c r="D629" s="16">
        <v>625</v>
      </c>
      <c r="E629" s="16">
        <f t="shared" si="15"/>
        <v>625</v>
      </c>
    </row>
    <row r="630" spans="1:5" ht="12.75">
      <c r="A630" s="14" t="s">
        <v>1443</v>
      </c>
      <c r="B630" s="1" t="s">
        <v>1444</v>
      </c>
      <c r="C630" s="16">
        <v>0</v>
      </c>
      <c r="D630" s="16">
        <v>165000</v>
      </c>
      <c r="E630" s="16">
        <f t="shared" si="15"/>
        <v>165000</v>
      </c>
    </row>
    <row r="631" spans="1:5" ht="12.75">
      <c r="A631" s="14" t="s">
        <v>1445</v>
      </c>
      <c r="B631" s="1" t="s">
        <v>1446</v>
      </c>
      <c r="C631" s="16">
        <v>0</v>
      </c>
      <c r="D631" s="16">
        <v>1000</v>
      </c>
      <c r="E631" s="16">
        <f t="shared" si="15"/>
        <v>1000</v>
      </c>
    </row>
    <row r="632" spans="1:5" ht="12.75">
      <c r="A632" s="14" t="s">
        <v>1447</v>
      </c>
      <c r="B632" s="1" t="s">
        <v>1448</v>
      </c>
      <c r="C632" s="16">
        <v>0</v>
      </c>
      <c r="D632" s="16">
        <v>20000</v>
      </c>
      <c r="E632" s="16">
        <f t="shared" si="15"/>
        <v>20000</v>
      </c>
    </row>
    <row r="633" spans="1:5" ht="12.75">
      <c r="A633" s="14" t="s">
        <v>1449</v>
      </c>
      <c r="B633" s="1" t="s">
        <v>1450</v>
      </c>
      <c r="C633" s="16">
        <v>0</v>
      </c>
      <c r="D633" s="16">
        <v>0</v>
      </c>
      <c r="E633" s="16">
        <f t="shared" si="15"/>
        <v>0</v>
      </c>
    </row>
    <row r="634" spans="2:5" ht="12.75">
      <c r="B634" s="40" t="s">
        <v>314</v>
      </c>
      <c r="C634" s="20">
        <f>SUM(C619:C633)</f>
        <v>350</v>
      </c>
      <c r="D634" s="20">
        <f>SUM(D619:D633)</f>
        <v>239118</v>
      </c>
      <c r="E634" s="20">
        <f>SUM(E619:E633)</f>
        <v>239468</v>
      </c>
    </row>
    <row r="635" spans="1:5" s="6" customFormat="1" ht="12.75">
      <c r="A635" s="10" t="s">
        <v>315</v>
      </c>
      <c r="B635" s="39"/>
      <c r="C635" s="12"/>
      <c r="D635" s="12"/>
      <c r="E635" s="13"/>
    </row>
    <row r="636" spans="1:5" ht="12.75">
      <c r="A636" s="14" t="s">
        <v>318</v>
      </c>
      <c r="B636" s="1" t="s">
        <v>148</v>
      </c>
      <c r="C636" s="16">
        <v>6000</v>
      </c>
      <c r="D636" s="16">
        <v>0</v>
      </c>
      <c r="E636" s="16">
        <f t="shared" si="15"/>
        <v>6000</v>
      </c>
    </row>
    <row r="637" spans="1:5" ht="12.75">
      <c r="A637" s="14" t="s">
        <v>1451</v>
      </c>
      <c r="B637" s="1" t="s">
        <v>996</v>
      </c>
      <c r="C637" s="16">
        <v>0</v>
      </c>
      <c r="D637" s="16">
        <v>79250</v>
      </c>
      <c r="E637" s="16">
        <f t="shared" si="15"/>
        <v>79250</v>
      </c>
    </row>
    <row r="638" spans="1:5" ht="12.75">
      <c r="A638" s="14" t="s">
        <v>1452</v>
      </c>
      <c r="B638" s="1" t="s">
        <v>998</v>
      </c>
      <c r="C638" s="16">
        <v>0</v>
      </c>
      <c r="D638" s="16">
        <v>0</v>
      </c>
      <c r="E638" s="16">
        <f t="shared" si="15"/>
        <v>0</v>
      </c>
    </row>
    <row r="639" spans="1:5" ht="12.75">
      <c r="A639" s="14" t="s">
        <v>1453</v>
      </c>
      <c r="B639" s="1" t="s">
        <v>1000</v>
      </c>
      <c r="C639" s="16">
        <v>0</v>
      </c>
      <c r="D639" s="16">
        <v>941</v>
      </c>
      <c r="E639" s="16">
        <f t="shared" si="15"/>
        <v>941</v>
      </c>
    </row>
    <row r="640" spans="1:5" ht="12.75">
      <c r="A640" s="14" t="s">
        <v>1454</v>
      </c>
      <c r="B640" s="1" t="s">
        <v>1455</v>
      </c>
      <c r="C640" s="16">
        <v>0</v>
      </c>
      <c r="D640" s="16">
        <v>600</v>
      </c>
      <c r="E640" s="16">
        <f t="shared" si="15"/>
        <v>600</v>
      </c>
    </row>
    <row r="641" spans="1:5" ht="12.75">
      <c r="A641" s="14" t="s">
        <v>1456</v>
      </c>
      <c r="B641" s="1" t="s">
        <v>150</v>
      </c>
      <c r="C641" s="16">
        <v>0</v>
      </c>
      <c r="D641" s="16">
        <v>500</v>
      </c>
      <c r="E641" s="16">
        <f t="shared" si="15"/>
        <v>500</v>
      </c>
    </row>
    <row r="642" spans="1:5" ht="12.75">
      <c r="A642" s="14" t="s">
        <v>1457</v>
      </c>
      <c r="B642" s="1" t="s">
        <v>1321</v>
      </c>
      <c r="C642" s="16">
        <v>0</v>
      </c>
      <c r="D642" s="16">
        <v>3200</v>
      </c>
      <c r="E642" s="16">
        <f t="shared" si="15"/>
        <v>3200</v>
      </c>
    </row>
    <row r="643" spans="1:5" ht="12.75">
      <c r="A643" s="14" t="s">
        <v>1458</v>
      </c>
      <c r="B643" s="1" t="s">
        <v>1007</v>
      </c>
      <c r="C643" s="16">
        <v>0</v>
      </c>
      <c r="D643" s="16">
        <v>250</v>
      </c>
      <c r="E643" s="16">
        <f t="shared" si="15"/>
        <v>250</v>
      </c>
    </row>
    <row r="644" spans="1:5" ht="12.75">
      <c r="A644" s="14" t="s">
        <v>1459</v>
      </c>
      <c r="B644" s="1" t="s">
        <v>1323</v>
      </c>
      <c r="C644" s="16">
        <v>0</v>
      </c>
      <c r="D644" s="16">
        <v>180</v>
      </c>
      <c r="E644" s="16">
        <f t="shared" si="15"/>
        <v>180</v>
      </c>
    </row>
    <row r="645" spans="1:5" ht="12.75">
      <c r="A645" s="14" t="s">
        <v>1460</v>
      </c>
      <c r="B645" s="1" t="s">
        <v>1461</v>
      </c>
      <c r="C645" s="16">
        <v>0</v>
      </c>
      <c r="D645" s="16">
        <v>0</v>
      </c>
      <c r="E645" s="16">
        <f t="shared" si="15"/>
        <v>0</v>
      </c>
    </row>
    <row r="646" spans="1:5" ht="12.75">
      <c r="A646" s="14" t="s">
        <v>1462</v>
      </c>
      <c r="B646" s="1" t="s">
        <v>1017</v>
      </c>
      <c r="C646" s="16">
        <v>0</v>
      </c>
      <c r="D646" s="16">
        <v>600</v>
      </c>
      <c r="E646" s="16">
        <f aca="true" t="shared" si="16" ref="E646:E712">SUM(C646:D646)</f>
        <v>600</v>
      </c>
    </row>
    <row r="647" spans="1:5" ht="12.75">
      <c r="A647" s="14" t="s">
        <v>1463</v>
      </c>
      <c r="B647" s="1" t="s">
        <v>1464</v>
      </c>
      <c r="C647" s="16">
        <v>0</v>
      </c>
      <c r="D647" s="16">
        <v>1200</v>
      </c>
      <c r="E647" s="16">
        <f t="shared" si="16"/>
        <v>1200</v>
      </c>
    </row>
    <row r="648" spans="1:5" ht="12.75">
      <c r="A648" s="14" t="s">
        <v>1465</v>
      </c>
      <c r="B648" s="1" t="s">
        <v>1021</v>
      </c>
      <c r="C648" s="16">
        <v>0</v>
      </c>
      <c r="D648" s="16">
        <v>800</v>
      </c>
      <c r="E648" s="16">
        <f t="shared" si="16"/>
        <v>800</v>
      </c>
    </row>
    <row r="649" spans="1:5" ht="12.75">
      <c r="A649" s="14" t="s">
        <v>1466</v>
      </c>
      <c r="B649" s="1" t="s">
        <v>1467</v>
      </c>
      <c r="C649" s="16">
        <v>0</v>
      </c>
      <c r="D649" s="16">
        <v>129137</v>
      </c>
      <c r="E649" s="16">
        <f t="shared" si="16"/>
        <v>129137</v>
      </c>
    </row>
    <row r="650" spans="1:5" ht="12.75">
      <c r="A650" s="14" t="s">
        <v>1468</v>
      </c>
      <c r="B650" s="1" t="s">
        <v>1469</v>
      </c>
      <c r="C650" s="16">
        <v>0</v>
      </c>
      <c r="D650" s="16">
        <v>15000</v>
      </c>
      <c r="E650" s="16">
        <f t="shared" si="16"/>
        <v>15000</v>
      </c>
    </row>
    <row r="651" spans="1:5" ht="12.75">
      <c r="A651" s="14" t="s">
        <v>1470</v>
      </c>
      <c r="B651" s="1" t="s">
        <v>1471</v>
      </c>
      <c r="C651" s="16">
        <v>0</v>
      </c>
      <c r="D651" s="16">
        <v>2700</v>
      </c>
      <c r="E651" s="16">
        <f t="shared" si="16"/>
        <v>2700</v>
      </c>
    </row>
    <row r="652" spans="1:5" ht="12.75">
      <c r="A652" s="14" t="s">
        <v>1472</v>
      </c>
      <c r="B652" s="1" t="s">
        <v>1473</v>
      </c>
      <c r="C652" s="16">
        <v>0</v>
      </c>
      <c r="D652" s="16">
        <v>325</v>
      </c>
      <c r="E652" s="16">
        <f t="shared" si="16"/>
        <v>325</v>
      </c>
    </row>
    <row r="653" spans="1:5" ht="12.75">
      <c r="A653" s="14" t="s">
        <v>1474</v>
      </c>
      <c r="B653" s="1" t="s">
        <v>324</v>
      </c>
      <c r="C653" s="16">
        <v>0</v>
      </c>
      <c r="D653" s="16">
        <v>20000</v>
      </c>
      <c r="E653" s="16">
        <f t="shared" si="16"/>
        <v>20000</v>
      </c>
    </row>
    <row r="654" spans="1:5" ht="12.75">
      <c r="A654" s="14" t="s">
        <v>1475</v>
      </c>
      <c r="B654" s="1" t="s">
        <v>1476</v>
      </c>
      <c r="C654" s="16">
        <v>0</v>
      </c>
      <c r="D654" s="16">
        <v>4000</v>
      </c>
      <c r="E654" s="16">
        <f t="shared" si="16"/>
        <v>4000</v>
      </c>
    </row>
    <row r="655" spans="1:5" ht="12.75">
      <c r="A655" s="14" t="s">
        <v>1477</v>
      </c>
      <c r="B655" s="1" t="s">
        <v>1478</v>
      </c>
      <c r="C655" s="16">
        <v>0</v>
      </c>
      <c r="D655" s="16">
        <v>400</v>
      </c>
      <c r="E655" s="16">
        <f t="shared" si="16"/>
        <v>400</v>
      </c>
    </row>
    <row r="656" spans="1:5" ht="12.75">
      <c r="A656" s="14" t="s">
        <v>1479</v>
      </c>
      <c r="B656" s="1" t="s">
        <v>1480</v>
      </c>
      <c r="C656" s="16">
        <v>0</v>
      </c>
      <c r="D656" s="16">
        <v>300</v>
      </c>
      <c r="E656" s="16">
        <f t="shared" si="16"/>
        <v>300</v>
      </c>
    </row>
    <row r="657" spans="1:5" ht="12.75">
      <c r="A657" s="14" t="s">
        <v>1481</v>
      </c>
      <c r="B657" s="1" t="s">
        <v>1482</v>
      </c>
      <c r="C657" s="16">
        <v>0</v>
      </c>
      <c r="D657" s="16">
        <v>200</v>
      </c>
      <c r="E657" s="16">
        <f t="shared" si="16"/>
        <v>200</v>
      </c>
    </row>
    <row r="658" spans="1:5" ht="12.75">
      <c r="A658" s="14" t="s">
        <v>1483</v>
      </c>
      <c r="B658" s="1" t="s">
        <v>1484</v>
      </c>
      <c r="C658" s="16">
        <v>0</v>
      </c>
      <c r="D658" s="16">
        <v>575</v>
      </c>
      <c r="E658" s="16">
        <f t="shared" si="16"/>
        <v>575</v>
      </c>
    </row>
    <row r="659" spans="1:5" ht="12.75">
      <c r="A659" s="14" t="s">
        <v>1485</v>
      </c>
      <c r="B659" s="1" t="s">
        <v>1486</v>
      </c>
      <c r="C659" s="16">
        <v>0</v>
      </c>
      <c r="D659" s="16">
        <v>1700</v>
      </c>
      <c r="E659" s="16">
        <f t="shared" si="16"/>
        <v>1700</v>
      </c>
    </row>
    <row r="660" spans="1:5" ht="12.75">
      <c r="A660" s="14" t="s">
        <v>1487</v>
      </c>
      <c r="B660" s="1" t="s">
        <v>1488</v>
      </c>
      <c r="C660" s="16">
        <v>0</v>
      </c>
      <c r="D660" s="16">
        <v>92000</v>
      </c>
      <c r="E660" s="16">
        <f t="shared" si="16"/>
        <v>92000</v>
      </c>
    </row>
    <row r="661" spans="1:5" ht="12.75">
      <c r="A661" s="14" t="s">
        <v>1489</v>
      </c>
      <c r="B661" s="1" t="s">
        <v>1490</v>
      </c>
      <c r="C661" s="16">
        <v>0</v>
      </c>
      <c r="D661" s="16">
        <v>13000</v>
      </c>
      <c r="E661" s="16">
        <f t="shared" si="16"/>
        <v>13000</v>
      </c>
    </row>
    <row r="662" spans="1:5" ht="12.75">
      <c r="A662" s="14" t="s">
        <v>1491</v>
      </c>
      <c r="B662" s="1" t="s">
        <v>1492</v>
      </c>
      <c r="C662" s="16">
        <v>0</v>
      </c>
      <c r="D662" s="16">
        <v>85950</v>
      </c>
      <c r="E662" s="16">
        <f t="shared" si="16"/>
        <v>85950</v>
      </c>
    </row>
    <row r="663" spans="1:5" ht="12.75">
      <c r="A663" s="14" t="s">
        <v>1493</v>
      </c>
      <c r="B663" s="1" t="s">
        <v>1494</v>
      </c>
      <c r="C663" s="16">
        <v>0</v>
      </c>
      <c r="D663" s="16">
        <v>30500</v>
      </c>
      <c r="E663" s="16">
        <f t="shared" si="16"/>
        <v>30500</v>
      </c>
    </row>
    <row r="664" spans="1:5" ht="12.75">
      <c r="A664" s="14" t="s">
        <v>1495</v>
      </c>
      <c r="B664" s="1" t="s">
        <v>1496</v>
      </c>
      <c r="C664" s="16">
        <v>0</v>
      </c>
      <c r="D664" s="16">
        <v>450</v>
      </c>
      <c r="E664" s="16">
        <f t="shared" si="16"/>
        <v>450</v>
      </c>
    </row>
    <row r="665" spans="1:5" ht="12.75">
      <c r="A665" s="14" t="s">
        <v>1497</v>
      </c>
      <c r="B665" s="1" t="s">
        <v>1498</v>
      </c>
      <c r="C665" s="16">
        <v>0</v>
      </c>
      <c r="D665" s="16">
        <v>200</v>
      </c>
      <c r="E665" s="16">
        <f t="shared" si="16"/>
        <v>200</v>
      </c>
    </row>
    <row r="666" spans="1:5" ht="12.75">
      <c r="A666" s="14" t="s">
        <v>1499</v>
      </c>
      <c r="B666" s="1" t="s">
        <v>1500</v>
      </c>
      <c r="C666" s="16">
        <v>0</v>
      </c>
      <c r="D666" s="16">
        <v>400</v>
      </c>
      <c r="E666" s="16">
        <f t="shared" si="16"/>
        <v>400</v>
      </c>
    </row>
    <row r="667" spans="1:5" ht="12.75">
      <c r="A667" s="14" t="s">
        <v>1501</v>
      </c>
      <c r="B667" s="1" t="s">
        <v>1502</v>
      </c>
      <c r="C667" s="16">
        <v>0</v>
      </c>
      <c r="D667" s="16">
        <v>250</v>
      </c>
      <c r="E667" s="16">
        <f t="shared" si="16"/>
        <v>250</v>
      </c>
    </row>
    <row r="668" spans="1:5" ht="12.75">
      <c r="A668" s="14" t="s">
        <v>1503</v>
      </c>
      <c r="B668" s="1" t="s">
        <v>1504</v>
      </c>
      <c r="C668" s="16">
        <v>0</v>
      </c>
      <c r="D668" s="16">
        <v>9000</v>
      </c>
      <c r="E668" s="16">
        <f t="shared" si="16"/>
        <v>9000</v>
      </c>
    </row>
    <row r="669" spans="1:5" ht="12.75">
      <c r="A669" s="14" t="s">
        <v>1505</v>
      </c>
      <c r="B669" s="1" t="s">
        <v>1506</v>
      </c>
      <c r="C669" s="16">
        <v>0</v>
      </c>
      <c r="D669" s="16">
        <v>1000</v>
      </c>
      <c r="E669" s="16">
        <f t="shared" si="16"/>
        <v>1000</v>
      </c>
    </row>
    <row r="670" spans="1:5" ht="12.75">
      <c r="A670" s="14" t="s">
        <v>1507</v>
      </c>
      <c r="B670" s="1" t="s">
        <v>1508</v>
      </c>
      <c r="C670" s="16">
        <v>0</v>
      </c>
      <c r="D670" s="16">
        <v>4000</v>
      </c>
      <c r="E670" s="16">
        <f t="shared" si="16"/>
        <v>4000</v>
      </c>
    </row>
    <row r="671" spans="1:5" ht="12.75">
      <c r="A671" s="14" t="s">
        <v>1509</v>
      </c>
      <c r="B671" s="1" t="s">
        <v>1510</v>
      </c>
      <c r="C671" s="16">
        <v>0</v>
      </c>
      <c r="D671" s="16">
        <v>200</v>
      </c>
      <c r="E671" s="16">
        <f t="shared" si="16"/>
        <v>200</v>
      </c>
    </row>
    <row r="672" spans="1:5" ht="12.75">
      <c r="A672" s="14" t="s">
        <v>1511</v>
      </c>
      <c r="B672" s="1" t="s">
        <v>1512</v>
      </c>
      <c r="C672" s="16">
        <v>0</v>
      </c>
      <c r="D672" s="16">
        <v>500</v>
      </c>
      <c r="E672" s="16">
        <f t="shared" si="16"/>
        <v>500</v>
      </c>
    </row>
    <row r="673" spans="1:5" ht="12.75">
      <c r="A673" s="14" t="s">
        <v>1513</v>
      </c>
      <c r="B673" s="1" t="s">
        <v>1514</v>
      </c>
      <c r="C673" s="16">
        <v>0</v>
      </c>
      <c r="D673" s="16">
        <v>300</v>
      </c>
      <c r="E673" s="16">
        <f t="shared" si="16"/>
        <v>300</v>
      </c>
    </row>
    <row r="674" spans="1:5" ht="12.75">
      <c r="A674" s="14" t="s">
        <v>1515</v>
      </c>
      <c r="B674" s="1" t="s">
        <v>1516</v>
      </c>
      <c r="C674" s="16">
        <v>0</v>
      </c>
      <c r="D674" s="16">
        <v>49000</v>
      </c>
      <c r="E674" s="16">
        <f t="shared" si="16"/>
        <v>49000</v>
      </c>
    </row>
    <row r="675" spans="1:5" ht="12.75">
      <c r="A675" s="14" t="s">
        <v>1517</v>
      </c>
      <c r="B675" s="1" t="s">
        <v>1518</v>
      </c>
      <c r="C675" s="16">
        <v>0</v>
      </c>
      <c r="D675" s="16">
        <v>2000</v>
      </c>
      <c r="E675" s="16">
        <f t="shared" si="16"/>
        <v>2000</v>
      </c>
    </row>
    <row r="676" spans="1:5" ht="12.75">
      <c r="A676" s="14" t="s">
        <v>1519</v>
      </c>
      <c r="B676" s="1" t="s">
        <v>1520</v>
      </c>
      <c r="C676" s="16">
        <v>0</v>
      </c>
      <c r="D676" s="16">
        <v>8325</v>
      </c>
      <c r="E676" s="16">
        <f t="shared" si="16"/>
        <v>8325</v>
      </c>
    </row>
    <row r="677" spans="1:5" ht="12.75">
      <c r="A677" s="14" t="s">
        <v>1521</v>
      </c>
      <c r="B677" s="1" t="s">
        <v>1522</v>
      </c>
      <c r="C677" s="16">
        <v>0</v>
      </c>
      <c r="D677" s="16">
        <v>126262</v>
      </c>
      <c r="E677" s="16">
        <f t="shared" si="16"/>
        <v>126262</v>
      </c>
    </row>
    <row r="678" spans="1:5" ht="12.75">
      <c r="A678" s="14" t="s">
        <v>1523</v>
      </c>
      <c r="B678" s="1" t="s">
        <v>1524</v>
      </c>
      <c r="C678" s="16">
        <v>0</v>
      </c>
      <c r="D678" s="16">
        <v>3120</v>
      </c>
      <c r="E678" s="16">
        <f t="shared" si="16"/>
        <v>3120</v>
      </c>
    </row>
    <row r="679" spans="1:5" ht="12.75">
      <c r="A679" s="14" t="s">
        <v>1525</v>
      </c>
      <c r="B679" s="1" t="s">
        <v>1526</v>
      </c>
      <c r="C679" s="16">
        <v>0</v>
      </c>
      <c r="D679" s="16">
        <v>2600</v>
      </c>
      <c r="E679" s="16">
        <f t="shared" si="16"/>
        <v>2600</v>
      </c>
    </row>
    <row r="680" spans="1:5" ht="12.75">
      <c r="A680" s="14" t="s">
        <v>1527</v>
      </c>
      <c r="B680" s="1" t="s">
        <v>1528</v>
      </c>
      <c r="C680" s="16">
        <v>0</v>
      </c>
      <c r="D680" s="16">
        <v>750</v>
      </c>
      <c r="E680" s="16">
        <f t="shared" si="16"/>
        <v>750</v>
      </c>
    </row>
    <row r="681" spans="1:5" ht="12.75">
      <c r="A681" s="14" t="s">
        <v>1529</v>
      </c>
      <c r="B681" s="1" t="s">
        <v>330</v>
      </c>
      <c r="C681" s="16">
        <v>0</v>
      </c>
      <c r="D681" s="16">
        <v>8700</v>
      </c>
      <c r="E681" s="16">
        <f t="shared" si="16"/>
        <v>8700</v>
      </c>
    </row>
    <row r="682" spans="1:5" ht="12.75">
      <c r="A682" s="14" t="s">
        <v>331</v>
      </c>
      <c r="B682" s="1" t="s">
        <v>332</v>
      </c>
      <c r="C682" s="16">
        <v>12200</v>
      </c>
      <c r="D682" s="16">
        <v>0</v>
      </c>
      <c r="E682" s="16">
        <f t="shared" si="16"/>
        <v>12200</v>
      </c>
    </row>
    <row r="683" spans="1:5" ht="12.75">
      <c r="A683" s="14" t="s">
        <v>1530</v>
      </c>
      <c r="B683" s="1" t="s">
        <v>1531</v>
      </c>
      <c r="C683" s="16">
        <v>0</v>
      </c>
      <c r="D683" s="16">
        <v>140</v>
      </c>
      <c r="E683" s="16">
        <f t="shared" si="16"/>
        <v>140</v>
      </c>
    </row>
    <row r="684" spans="1:5" ht="12.75">
      <c r="A684" s="14" t="s">
        <v>1532</v>
      </c>
      <c r="B684" s="1" t="s">
        <v>1533</v>
      </c>
      <c r="C684" s="16">
        <v>0</v>
      </c>
      <c r="D684" s="16">
        <v>1275</v>
      </c>
      <c r="E684" s="16">
        <f t="shared" si="16"/>
        <v>1275</v>
      </c>
    </row>
    <row r="685" spans="1:5" ht="12.75">
      <c r="A685" s="14" t="s">
        <v>1534</v>
      </c>
      <c r="B685" s="1" t="s">
        <v>1535</v>
      </c>
      <c r="C685" s="16">
        <v>0</v>
      </c>
      <c r="D685" s="16">
        <v>2000</v>
      </c>
      <c r="E685" s="16">
        <f t="shared" si="16"/>
        <v>2000</v>
      </c>
    </row>
    <row r="686" spans="1:5" ht="12.75">
      <c r="A686" s="14" t="s">
        <v>1536</v>
      </c>
      <c r="B686" s="1" t="s">
        <v>1537</v>
      </c>
      <c r="C686" s="16">
        <v>0</v>
      </c>
      <c r="D686" s="16">
        <v>3200</v>
      </c>
      <c r="E686" s="16">
        <f t="shared" si="16"/>
        <v>3200</v>
      </c>
    </row>
    <row r="687" spans="1:5" ht="12.75">
      <c r="A687" s="14" t="s">
        <v>1538</v>
      </c>
      <c r="B687" s="1" t="s">
        <v>1539</v>
      </c>
      <c r="C687" s="16">
        <v>0</v>
      </c>
      <c r="D687" s="16">
        <v>250</v>
      </c>
      <c r="E687" s="16">
        <f t="shared" si="16"/>
        <v>250</v>
      </c>
    </row>
    <row r="688" spans="1:5" ht="12.75">
      <c r="A688" s="14" t="s">
        <v>1540</v>
      </c>
      <c r="B688" s="1" t="s">
        <v>1541</v>
      </c>
      <c r="C688" s="16">
        <v>0</v>
      </c>
      <c r="D688" s="16">
        <v>8000</v>
      </c>
      <c r="E688" s="16">
        <f t="shared" si="16"/>
        <v>8000</v>
      </c>
    </row>
    <row r="689" spans="1:5" ht="12.75">
      <c r="A689" s="14" t="s">
        <v>1542</v>
      </c>
      <c r="B689" s="1" t="s">
        <v>1543</v>
      </c>
      <c r="C689" s="16">
        <v>0</v>
      </c>
      <c r="D689" s="16">
        <v>6000</v>
      </c>
      <c r="E689" s="16">
        <f t="shared" si="16"/>
        <v>6000</v>
      </c>
    </row>
    <row r="690" spans="1:5" ht="12.75">
      <c r="A690" s="14" t="s">
        <v>1544</v>
      </c>
      <c r="B690" s="1" t="s">
        <v>1545</v>
      </c>
      <c r="C690" s="16">
        <v>0</v>
      </c>
      <c r="D690" s="16">
        <v>1650</v>
      </c>
      <c r="E690" s="16">
        <f t="shared" si="16"/>
        <v>1650</v>
      </c>
    </row>
    <row r="691" spans="1:5" ht="12.75">
      <c r="A691" s="14" t="s">
        <v>1546</v>
      </c>
      <c r="B691" s="1" t="s">
        <v>1547</v>
      </c>
      <c r="C691" s="16">
        <v>0</v>
      </c>
      <c r="D691" s="16">
        <v>4000</v>
      </c>
      <c r="E691" s="16">
        <f t="shared" si="16"/>
        <v>4000</v>
      </c>
    </row>
    <row r="692" spans="1:5" ht="12.75">
      <c r="A692" s="14" t="s">
        <v>1548</v>
      </c>
      <c r="B692" s="1" t="s">
        <v>1549</v>
      </c>
      <c r="C692" s="16">
        <v>0</v>
      </c>
      <c r="D692" s="16">
        <v>150</v>
      </c>
      <c r="E692" s="16">
        <f t="shared" si="16"/>
        <v>150</v>
      </c>
    </row>
    <row r="693" spans="1:5" ht="12.75">
      <c r="A693" s="14" t="s">
        <v>1550</v>
      </c>
      <c r="B693" s="1" t="s">
        <v>1551</v>
      </c>
      <c r="C693" s="16">
        <v>0</v>
      </c>
      <c r="D693" s="16">
        <v>300</v>
      </c>
      <c r="E693" s="16">
        <f t="shared" si="16"/>
        <v>300</v>
      </c>
    </row>
    <row r="694" spans="1:5" ht="12.75">
      <c r="A694" s="14" t="s">
        <v>1552</v>
      </c>
      <c r="B694" s="1" t="s">
        <v>1553</v>
      </c>
      <c r="C694" s="16">
        <v>0</v>
      </c>
      <c r="D694" s="16">
        <v>3000</v>
      </c>
      <c r="E694" s="16">
        <f t="shared" si="16"/>
        <v>3000</v>
      </c>
    </row>
    <row r="695" spans="1:5" ht="12.75">
      <c r="A695" s="14" t="s">
        <v>1554</v>
      </c>
      <c r="B695" s="1" t="s">
        <v>1555</v>
      </c>
      <c r="C695" s="16">
        <v>0</v>
      </c>
      <c r="D695" s="16">
        <v>3750</v>
      </c>
      <c r="E695" s="16">
        <f t="shared" si="16"/>
        <v>3750</v>
      </c>
    </row>
    <row r="696" spans="1:5" ht="12.75">
      <c r="A696" s="14" t="s">
        <v>1556</v>
      </c>
      <c r="B696" s="1" t="s">
        <v>1557</v>
      </c>
      <c r="C696" s="16">
        <v>0</v>
      </c>
      <c r="D696" s="16">
        <v>250</v>
      </c>
      <c r="E696" s="16">
        <f t="shared" si="16"/>
        <v>250</v>
      </c>
    </row>
    <row r="697" spans="1:5" ht="12.75">
      <c r="A697" s="14" t="s">
        <v>1558</v>
      </c>
      <c r="B697" s="1" t="s">
        <v>1559</v>
      </c>
      <c r="C697" s="16">
        <v>0</v>
      </c>
      <c r="D697" s="16">
        <v>100</v>
      </c>
      <c r="E697" s="16">
        <f t="shared" si="16"/>
        <v>100</v>
      </c>
    </row>
    <row r="698" spans="1:5" ht="12.75">
      <c r="A698" s="14" t="s">
        <v>1560</v>
      </c>
      <c r="B698" s="1" t="s">
        <v>1561</v>
      </c>
      <c r="C698" s="16">
        <v>0</v>
      </c>
      <c r="D698" s="16">
        <v>500</v>
      </c>
      <c r="E698" s="16">
        <f t="shared" si="16"/>
        <v>500</v>
      </c>
    </row>
    <row r="699" spans="1:5" ht="12.75">
      <c r="A699" s="14" t="s">
        <v>1562</v>
      </c>
      <c r="B699" s="1" t="s">
        <v>1563</v>
      </c>
      <c r="C699" s="16">
        <v>0</v>
      </c>
      <c r="D699" s="16">
        <v>12300</v>
      </c>
      <c r="E699" s="16">
        <f t="shared" si="16"/>
        <v>12300</v>
      </c>
    </row>
    <row r="700" spans="2:5" ht="12.75">
      <c r="B700" s="40" t="s">
        <v>335</v>
      </c>
      <c r="C700" s="20">
        <f>SUM(C636:C699)</f>
        <v>18200</v>
      </c>
      <c r="D700" s="20">
        <f>SUM(D636:D699)</f>
        <v>747230</v>
      </c>
      <c r="E700" s="20">
        <f>SUM(E636:E699)</f>
        <v>765430</v>
      </c>
    </row>
    <row r="701" spans="1:5" s="6" customFormat="1" ht="12.75">
      <c r="A701" s="10" t="s">
        <v>336</v>
      </c>
      <c r="B701" s="39"/>
      <c r="C701" s="12"/>
      <c r="D701" s="12"/>
      <c r="E701" s="13"/>
    </row>
    <row r="702" spans="1:5" ht="12.75">
      <c r="A702" s="14" t="s">
        <v>1564</v>
      </c>
      <c r="B702" s="1" t="s">
        <v>338</v>
      </c>
      <c r="C702" s="16">
        <v>0</v>
      </c>
      <c r="D702" s="16">
        <v>500</v>
      </c>
      <c r="E702" s="16">
        <f t="shared" si="16"/>
        <v>500</v>
      </c>
    </row>
    <row r="703" spans="1:5" ht="12.75">
      <c r="A703" s="14" t="s">
        <v>1565</v>
      </c>
      <c r="B703" s="1" t="s">
        <v>1566</v>
      </c>
      <c r="C703" s="16">
        <v>0</v>
      </c>
      <c r="D703" s="16">
        <v>7000</v>
      </c>
      <c r="E703" s="16">
        <f t="shared" si="16"/>
        <v>7000</v>
      </c>
    </row>
    <row r="704" spans="2:5" ht="12.75">
      <c r="B704" s="40" t="s">
        <v>339</v>
      </c>
      <c r="C704" s="20">
        <f>SUM(C702:C703)</f>
        <v>0</v>
      </c>
      <c r="D704" s="20">
        <f>SUM(D702:D703)</f>
        <v>7500</v>
      </c>
      <c r="E704" s="20">
        <f>SUM(E702:E703)</f>
        <v>7500</v>
      </c>
    </row>
    <row r="705" spans="1:5" s="6" customFormat="1" ht="12.75">
      <c r="A705" s="10" t="s">
        <v>340</v>
      </c>
      <c r="B705" s="39"/>
      <c r="C705" s="12"/>
      <c r="D705" s="12"/>
      <c r="E705" s="13"/>
    </row>
    <row r="706" spans="1:5" ht="12.75">
      <c r="A706" s="14" t="s">
        <v>1567</v>
      </c>
      <c r="B706" s="1" t="s">
        <v>1568</v>
      </c>
      <c r="C706" s="16">
        <v>0</v>
      </c>
      <c r="D706" s="16">
        <v>64029</v>
      </c>
      <c r="E706" s="16">
        <f t="shared" si="16"/>
        <v>64029</v>
      </c>
    </row>
    <row r="707" spans="1:5" ht="12.75">
      <c r="A707" s="14" t="s">
        <v>1569</v>
      </c>
      <c r="B707" s="1" t="s">
        <v>1570</v>
      </c>
      <c r="C707" s="16">
        <v>0</v>
      </c>
      <c r="D707" s="16">
        <v>5000</v>
      </c>
      <c r="E707" s="16">
        <f t="shared" si="16"/>
        <v>5000</v>
      </c>
    </row>
    <row r="708" spans="1:5" ht="12.75">
      <c r="A708" s="14" t="s">
        <v>1571</v>
      </c>
      <c r="B708" s="1" t="s">
        <v>1572</v>
      </c>
      <c r="C708" s="16">
        <v>0</v>
      </c>
      <c r="D708" s="16">
        <v>1218</v>
      </c>
      <c r="E708" s="16">
        <f t="shared" si="16"/>
        <v>1218</v>
      </c>
    </row>
    <row r="709" spans="1:5" ht="12.75">
      <c r="A709" s="14" t="s">
        <v>1573</v>
      </c>
      <c r="B709" s="1" t="s">
        <v>1574</v>
      </c>
      <c r="C709" s="16">
        <v>0</v>
      </c>
      <c r="D709" s="16">
        <v>150</v>
      </c>
      <c r="E709" s="16">
        <f t="shared" si="16"/>
        <v>150</v>
      </c>
    </row>
    <row r="710" spans="1:5" ht="12.75">
      <c r="A710" s="14" t="s">
        <v>1575</v>
      </c>
      <c r="B710" s="1" t="s">
        <v>344</v>
      </c>
      <c r="C710" s="16">
        <v>0</v>
      </c>
      <c r="D710" s="16">
        <v>1800</v>
      </c>
      <c r="E710" s="16">
        <f t="shared" si="16"/>
        <v>1800</v>
      </c>
    </row>
    <row r="711" spans="1:5" ht="12.75">
      <c r="A711" s="14" t="s">
        <v>1576</v>
      </c>
      <c r="B711" s="1" t="s">
        <v>1577</v>
      </c>
      <c r="C711" s="16">
        <v>0</v>
      </c>
      <c r="D711" s="16">
        <v>125</v>
      </c>
      <c r="E711" s="16">
        <f t="shared" si="16"/>
        <v>125</v>
      </c>
    </row>
    <row r="712" spans="1:5" ht="12.75">
      <c r="A712" s="14" t="s">
        <v>1578</v>
      </c>
      <c r="B712" s="1" t="s">
        <v>1579</v>
      </c>
      <c r="C712" s="16">
        <v>0</v>
      </c>
      <c r="D712" s="16">
        <v>1750</v>
      </c>
      <c r="E712" s="16">
        <f t="shared" si="16"/>
        <v>1750</v>
      </c>
    </row>
    <row r="713" spans="1:5" ht="12.75">
      <c r="A713" s="14" t="s">
        <v>1580</v>
      </c>
      <c r="B713" s="1" t="s">
        <v>1581</v>
      </c>
      <c r="C713" s="16">
        <v>0</v>
      </c>
      <c r="D713" s="16">
        <v>18000</v>
      </c>
      <c r="E713" s="16">
        <f aca="true" t="shared" si="17" ref="E713:E782">SUM(C713:D713)</f>
        <v>18000</v>
      </c>
    </row>
    <row r="714" spans="1:5" ht="12.75">
      <c r="A714" s="14" t="s">
        <v>1582</v>
      </c>
      <c r="B714" s="1" t="s">
        <v>1583</v>
      </c>
      <c r="C714" s="16">
        <v>0</v>
      </c>
      <c r="D714" s="16">
        <v>0</v>
      </c>
      <c r="E714" s="16">
        <f t="shared" si="17"/>
        <v>0</v>
      </c>
    </row>
    <row r="715" spans="1:5" ht="12.75">
      <c r="A715" s="14" t="s">
        <v>1584</v>
      </c>
      <c r="B715" s="1" t="s">
        <v>1585</v>
      </c>
      <c r="C715" s="16">
        <v>0</v>
      </c>
      <c r="D715" s="16">
        <v>250</v>
      </c>
      <c r="E715" s="16">
        <f t="shared" si="17"/>
        <v>250</v>
      </c>
    </row>
    <row r="716" spans="1:5" ht="12.75">
      <c r="A716" s="14" t="s">
        <v>1586</v>
      </c>
      <c r="B716" s="1" t="s">
        <v>1587</v>
      </c>
      <c r="C716" s="16">
        <v>0</v>
      </c>
      <c r="D716" s="16">
        <v>2000</v>
      </c>
      <c r="E716" s="16">
        <f t="shared" si="17"/>
        <v>2000</v>
      </c>
    </row>
    <row r="717" spans="1:5" ht="12.75">
      <c r="A717" s="14" t="s">
        <v>1588</v>
      </c>
      <c r="B717" s="1" t="s">
        <v>1589</v>
      </c>
      <c r="C717" s="16">
        <v>0</v>
      </c>
      <c r="D717" s="16">
        <v>200</v>
      </c>
      <c r="E717" s="16">
        <f t="shared" si="17"/>
        <v>200</v>
      </c>
    </row>
    <row r="718" spans="1:5" ht="12.75">
      <c r="A718" s="14" t="s">
        <v>1590</v>
      </c>
      <c r="B718" s="1" t="s">
        <v>1591</v>
      </c>
      <c r="C718" s="16">
        <v>0</v>
      </c>
      <c r="D718" s="16">
        <v>900</v>
      </c>
      <c r="E718" s="16">
        <f t="shared" si="17"/>
        <v>900</v>
      </c>
    </row>
    <row r="719" spans="1:5" ht="12.75">
      <c r="A719" s="14" t="s">
        <v>1592</v>
      </c>
      <c r="B719" s="1" t="s">
        <v>1593</v>
      </c>
      <c r="C719" s="16">
        <v>0</v>
      </c>
      <c r="D719" s="16">
        <v>0</v>
      </c>
      <c r="E719" s="16">
        <f t="shared" si="17"/>
        <v>0</v>
      </c>
    </row>
    <row r="720" spans="1:5" ht="12.75">
      <c r="A720" s="14" t="s">
        <v>1594</v>
      </c>
      <c r="B720" s="1" t="s">
        <v>1595</v>
      </c>
      <c r="C720" s="16">
        <v>0</v>
      </c>
      <c r="D720" s="16">
        <v>0</v>
      </c>
      <c r="E720" s="16">
        <f t="shared" si="17"/>
        <v>0</v>
      </c>
    </row>
    <row r="721" spans="1:5" ht="12.75">
      <c r="A721" s="14" t="s">
        <v>1596</v>
      </c>
      <c r="B721" s="1" t="s">
        <v>1597</v>
      </c>
      <c r="C721" s="16">
        <v>0</v>
      </c>
      <c r="D721" s="16">
        <v>0</v>
      </c>
      <c r="E721" s="16">
        <f t="shared" si="17"/>
        <v>0</v>
      </c>
    </row>
    <row r="722" spans="1:5" ht="12.75">
      <c r="A722" s="14" t="s">
        <v>1598</v>
      </c>
      <c r="B722" s="1" t="s">
        <v>1599</v>
      </c>
      <c r="C722" s="16">
        <v>0</v>
      </c>
      <c r="D722" s="16">
        <v>0</v>
      </c>
      <c r="E722" s="16">
        <f t="shared" si="17"/>
        <v>0</v>
      </c>
    </row>
    <row r="723" spans="1:5" ht="12.75">
      <c r="A723" s="14" t="s">
        <v>1600</v>
      </c>
      <c r="B723" s="1" t="s">
        <v>1601</v>
      </c>
      <c r="C723" s="16">
        <v>0</v>
      </c>
      <c r="D723" s="16">
        <v>200</v>
      </c>
      <c r="E723" s="16">
        <f t="shared" si="17"/>
        <v>200</v>
      </c>
    </row>
    <row r="724" spans="2:5" ht="12.75">
      <c r="B724" s="40" t="s">
        <v>347</v>
      </c>
      <c r="C724" s="20">
        <f>SUM(C706:C723)</f>
        <v>0</v>
      </c>
      <c r="D724" s="20">
        <f>SUM(D706:D723)</f>
        <v>95622</v>
      </c>
      <c r="E724" s="20">
        <f>SUM(E706:E723)</f>
        <v>95622</v>
      </c>
    </row>
    <row r="725" spans="1:5" s="6" customFormat="1" ht="12.75">
      <c r="A725" s="10" t="s">
        <v>348</v>
      </c>
      <c r="B725" s="39"/>
      <c r="C725" s="12"/>
      <c r="D725" s="12"/>
      <c r="E725" s="13"/>
    </row>
    <row r="726" spans="1:5" ht="12.75">
      <c r="A726" s="14" t="s">
        <v>349</v>
      </c>
      <c r="B726" s="1" t="s">
        <v>350</v>
      </c>
      <c r="C726" s="16">
        <v>2000</v>
      </c>
      <c r="D726" s="16">
        <v>0</v>
      </c>
      <c r="E726" s="16">
        <f t="shared" si="17"/>
        <v>2000</v>
      </c>
    </row>
    <row r="727" spans="2:5" ht="12.75">
      <c r="B727" s="40" t="s">
        <v>351</v>
      </c>
      <c r="C727" s="20">
        <f>SUM(C726:C726)</f>
        <v>2000</v>
      </c>
      <c r="D727" s="20">
        <f>SUM(D726:D726)</f>
        <v>0</v>
      </c>
      <c r="E727" s="20">
        <f>SUM(E726:E726)</f>
        <v>2000</v>
      </c>
    </row>
    <row r="728" spans="1:5" s="6" customFormat="1" ht="12.75">
      <c r="A728" s="10" t="s">
        <v>352</v>
      </c>
      <c r="B728" s="39"/>
      <c r="C728" s="12"/>
      <c r="D728" s="12"/>
      <c r="E728" s="13"/>
    </row>
    <row r="729" spans="1:5" ht="12.75">
      <c r="A729" s="14" t="s">
        <v>353</v>
      </c>
      <c r="B729" s="1" t="s">
        <v>354</v>
      </c>
      <c r="C729" s="16">
        <v>28000</v>
      </c>
      <c r="D729" s="16">
        <v>140000</v>
      </c>
      <c r="E729" s="16">
        <f t="shared" si="17"/>
        <v>168000</v>
      </c>
    </row>
    <row r="730" spans="1:5" ht="12.75">
      <c r="A730" s="14" t="s">
        <v>355</v>
      </c>
      <c r="B730" s="1" t="s">
        <v>354</v>
      </c>
      <c r="C730" s="16">
        <v>8356</v>
      </c>
      <c r="D730" s="16">
        <v>0</v>
      </c>
      <c r="E730" s="16">
        <f t="shared" si="17"/>
        <v>8356</v>
      </c>
    </row>
    <row r="731" spans="1:5" ht="12.75">
      <c r="A731" s="14" t="s">
        <v>1602</v>
      </c>
      <c r="B731" s="1" t="s">
        <v>354</v>
      </c>
      <c r="C731" s="16">
        <v>0</v>
      </c>
      <c r="D731" s="16">
        <v>4900</v>
      </c>
      <c r="E731" s="16">
        <f t="shared" si="17"/>
        <v>4900</v>
      </c>
    </row>
    <row r="732" spans="1:5" ht="12.75">
      <c r="A732" s="14" t="s">
        <v>357</v>
      </c>
      <c r="B732" s="1" t="s">
        <v>358</v>
      </c>
      <c r="C732" s="16">
        <v>14000</v>
      </c>
      <c r="D732" s="16">
        <v>0</v>
      </c>
      <c r="E732" s="16">
        <f t="shared" si="17"/>
        <v>14000</v>
      </c>
    </row>
    <row r="733" spans="1:5" ht="12.75">
      <c r="A733" s="14" t="s">
        <v>359</v>
      </c>
      <c r="B733" s="1" t="s">
        <v>358</v>
      </c>
      <c r="C733" s="16">
        <v>14000</v>
      </c>
      <c r="D733" s="16">
        <v>0</v>
      </c>
      <c r="E733" s="16">
        <f t="shared" si="17"/>
        <v>14000</v>
      </c>
    </row>
    <row r="734" spans="1:5" ht="12.75">
      <c r="A734" s="14" t="s">
        <v>1603</v>
      </c>
      <c r="B734" s="1" t="s">
        <v>354</v>
      </c>
      <c r="C734" s="16">
        <v>0</v>
      </c>
      <c r="D734" s="16">
        <v>32000</v>
      </c>
      <c r="E734" s="16">
        <f t="shared" si="17"/>
        <v>32000</v>
      </c>
    </row>
    <row r="735" spans="1:5" ht="12.75">
      <c r="A735" s="14" t="s">
        <v>1604</v>
      </c>
      <c r="B735" s="1" t="s">
        <v>354</v>
      </c>
      <c r="C735" s="16">
        <v>0</v>
      </c>
      <c r="D735" s="16">
        <v>32000</v>
      </c>
      <c r="E735" s="16">
        <f t="shared" si="17"/>
        <v>32000</v>
      </c>
    </row>
    <row r="736" spans="1:5" ht="12.75">
      <c r="A736" s="14" t="s">
        <v>1605</v>
      </c>
      <c r="B736" s="1" t="s">
        <v>363</v>
      </c>
      <c r="C736" s="16">
        <v>0</v>
      </c>
      <c r="D736" s="16">
        <v>132000</v>
      </c>
      <c r="E736" s="16">
        <f t="shared" si="17"/>
        <v>132000</v>
      </c>
    </row>
    <row r="737" spans="1:5" ht="12.75">
      <c r="A737" s="14" t="s">
        <v>364</v>
      </c>
      <c r="B737" s="1" t="s">
        <v>365</v>
      </c>
      <c r="C737" s="16">
        <v>27640</v>
      </c>
      <c r="D737" s="16">
        <v>203000</v>
      </c>
      <c r="E737" s="16">
        <f t="shared" si="17"/>
        <v>230640</v>
      </c>
    </row>
    <row r="738" spans="1:5" ht="12.75">
      <c r="A738" s="14" t="s">
        <v>1606</v>
      </c>
      <c r="B738" s="1" t="s">
        <v>365</v>
      </c>
      <c r="C738" s="16">
        <v>0</v>
      </c>
      <c r="D738" s="16">
        <v>4878</v>
      </c>
      <c r="E738" s="16">
        <f t="shared" si="17"/>
        <v>4878</v>
      </c>
    </row>
    <row r="739" spans="1:5" ht="12.75">
      <c r="A739" s="14" t="s">
        <v>367</v>
      </c>
      <c r="B739" s="1" t="s">
        <v>365</v>
      </c>
      <c r="C739" s="16">
        <v>24000</v>
      </c>
      <c r="D739" s="16">
        <v>0</v>
      </c>
      <c r="E739" s="16">
        <f t="shared" si="17"/>
        <v>24000</v>
      </c>
    </row>
    <row r="740" spans="1:5" ht="12.75">
      <c r="A740" s="14" t="s">
        <v>368</v>
      </c>
      <c r="B740" s="1" t="s">
        <v>365</v>
      </c>
      <c r="C740" s="16">
        <v>28000</v>
      </c>
      <c r="D740" s="16">
        <v>0</v>
      </c>
      <c r="E740" s="16">
        <f t="shared" si="17"/>
        <v>28000</v>
      </c>
    </row>
    <row r="741" spans="1:5" ht="12.75">
      <c r="A741" s="14" t="s">
        <v>1607</v>
      </c>
      <c r="B741" s="1" t="s">
        <v>365</v>
      </c>
      <c r="C741" s="16">
        <v>0</v>
      </c>
      <c r="D741" s="16">
        <v>29026</v>
      </c>
      <c r="E741" s="16">
        <f t="shared" si="17"/>
        <v>29026</v>
      </c>
    </row>
    <row r="742" spans="1:5" ht="12.75">
      <c r="A742" s="14" t="s">
        <v>1608</v>
      </c>
      <c r="B742" s="1" t="s">
        <v>365</v>
      </c>
      <c r="C742" s="16">
        <v>0</v>
      </c>
      <c r="D742" s="16">
        <v>27348</v>
      </c>
      <c r="E742" s="16">
        <f t="shared" si="17"/>
        <v>27348</v>
      </c>
    </row>
    <row r="743" spans="1:5" ht="12.75">
      <c r="A743" s="14" t="s">
        <v>1609</v>
      </c>
      <c r="B743" s="1" t="s">
        <v>372</v>
      </c>
      <c r="C743" s="16">
        <v>0</v>
      </c>
      <c r="D743" s="16">
        <v>55000</v>
      </c>
      <c r="E743" s="16">
        <f t="shared" si="17"/>
        <v>55000</v>
      </c>
    </row>
    <row r="744" spans="1:5" ht="12.75">
      <c r="A744" s="14" t="s">
        <v>1610</v>
      </c>
      <c r="B744" s="1" t="s">
        <v>374</v>
      </c>
      <c r="C744" s="16">
        <v>0</v>
      </c>
      <c r="D744" s="16">
        <v>4500</v>
      </c>
      <c r="E744" s="16">
        <f t="shared" si="17"/>
        <v>4500</v>
      </c>
    </row>
    <row r="745" spans="1:5" ht="12.75">
      <c r="A745" s="14" t="s">
        <v>1611</v>
      </c>
      <c r="B745" s="1" t="s">
        <v>374</v>
      </c>
      <c r="C745" s="16">
        <v>0</v>
      </c>
      <c r="D745" s="16">
        <v>17000</v>
      </c>
      <c r="E745" s="16">
        <f t="shared" si="17"/>
        <v>17000</v>
      </c>
    </row>
    <row r="746" spans="1:5" ht="12.75">
      <c r="A746" s="14" t="s">
        <v>1612</v>
      </c>
      <c r="B746" s="1" t="s">
        <v>374</v>
      </c>
      <c r="C746" s="16">
        <v>0</v>
      </c>
      <c r="D746" s="16">
        <v>13000</v>
      </c>
      <c r="E746" s="16">
        <f t="shared" si="17"/>
        <v>13000</v>
      </c>
    </row>
    <row r="747" spans="1:5" ht="12.75">
      <c r="A747" s="14" t="s">
        <v>1613</v>
      </c>
      <c r="B747" s="1" t="s">
        <v>378</v>
      </c>
      <c r="C747" s="16">
        <v>0</v>
      </c>
      <c r="D747" s="16">
        <v>5400</v>
      </c>
      <c r="E747" s="16">
        <f t="shared" si="17"/>
        <v>5400</v>
      </c>
    </row>
    <row r="748" spans="1:5" ht="12.75">
      <c r="A748" s="14" t="s">
        <v>1614</v>
      </c>
      <c r="B748" s="1" t="s">
        <v>380</v>
      </c>
      <c r="C748" s="16">
        <v>0</v>
      </c>
      <c r="D748" s="16">
        <v>175</v>
      </c>
      <c r="E748" s="16">
        <f t="shared" si="17"/>
        <v>175</v>
      </c>
    </row>
    <row r="749" spans="1:5" ht="12.75">
      <c r="A749" s="14" t="s">
        <v>381</v>
      </c>
      <c r="B749" s="1" t="s">
        <v>382</v>
      </c>
      <c r="C749" s="16">
        <v>500</v>
      </c>
      <c r="D749" s="16">
        <v>0</v>
      </c>
      <c r="E749" s="16">
        <f t="shared" si="17"/>
        <v>500</v>
      </c>
    </row>
    <row r="750" spans="1:5" ht="12.75">
      <c r="A750" s="14" t="s">
        <v>383</v>
      </c>
      <c r="B750" s="1" t="s">
        <v>384</v>
      </c>
      <c r="C750" s="16">
        <v>500</v>
      </c>
      <c r="D750" s="16">
        <v>0</v>
      </c>
      <c r="E750" s="16">
        <f t="shared" si="17"/>
        <v>500</v>
      </c>
    </row>
    <row r="751" spans="1:5" ht="12.75">
      <c r="A751" s="14" t="s">
        <v>1615</v>
      </c>
      <c r="B751" s="1" t="s">
        <v>380</v>
      </c>
      <c r="C751" s="16">
        <v>0</v>
      </c>
      <c r="D751" s="16">
        <v>1200</v>
      </c>
      <c r="E751" s="16">
        <f t="shared" si="17"/>
        <v>1200</v>
      </c>
    </row>
    <row r="752" spans="1:5" ht="12.75">
      <c r="A752" s="14" t="s">
        <v>1616</v>
      </c>
      <c r="B752" s="1" t="s">
        <v>380</v>
      </c>
      <c r="C752" s="16">
        <v>0</v>
      </c>
      <c r="D752" s="16">
        <v>1200</v>
      </c>
      <c r="E752" s="16">
        <f t="shared" si="17"/>
        <v>1200</v>
      </c>
    </row>
    <row r="753" spans="1:5" ht="12.75">
      <c r="A753" s="14" t="s">
        <v>387</v>
      </c>
      <c r="B753" s="1" t="s">
        <v>388</v>
      </c>
      <c r="C753" s="16">
        <v>300</v>
      </c>
      <c r="D753" s="16">
        <v>0</v>
      </c>
      <c r="E753" s="16">
        <f t="shared" si="17"/>
        <v>300</v>
      </c>
    </row>
    <row r="754" spans="1:5" ht="12.75">
      <c r="A754" s="14" t="s">
        <v>389</v>
      </c>
      <c r="B754" s="1" t="s">
        <v>388</v>
      </c>
      <c r="C754" s="16">
        <v>0</v>
      </c>
      <c r="D754" s="16">
        <v>0</v>
      </c>
      <c r="E754" s="16">
        <f t="shared" si="17"/>
        <v>0</v>
      </c>
    </row>
    <row r="755" spans="1:5" ht="12.75">
      <c r="A755" s="14" t="s">
        <v>390</v>
      </c>
      <c r="B755" s="1" t="s">
        <v>391</v>
      </c>
      <c r="C755" s="16">
        <v>800</v>
      </c>
      <c r="D755" s="16">
        <v>0</v>
      </c>
      <c r="E755" s="16">
        <f t="shared" si="17"/>
        <v>800</v>
      </c>
    </row>
    <row r="756" spans="1:5" ht="12.75">
      <c r="A756" s="14" t="s">
        <v>392</v>
      </c>
      <c r="B756" s="1" t="s">
        <v>393</v>
      </c>
      <c r="C756" s="16">
        <v>150</v>
      </c>
      <c r="D756" s="16">
        <v>0</v>
      </c>
      <c r="E756" s="16">
        <f t="shared" si="17"/>
        <v>150</v>
      </c>
    </row>
    <row r="757" spans="1:5" ht="12.75">
      <c r="A757" s="14" t="s">
        <v>394</v>
      </c>
      <c r="B757" s="1" t="s">
        <v>395</v>
      </c>
      <c r="C757" s="16">
        <v>500</v>
      </c>
      <c r="D757" s="16">
        <v>0</v>
      </c>
      <c r="E757" s="16">
        <f t="shared" si="17"/>
        <v>500</v>
      </c>
    </row>
    <row r="758" spans="1:5" ht="12.75">
      <c r="A758" s="14" t="s">
        <v>396</v>
      </c>
      <c r="B758" s="1" t="s">
        <v>1617</v>
      </c>
      <c r="C758" s="16">
        <v>87000</v>
      </c>
      <c r="D758" s="16">
        <v>615000</v>
      </c>
      <c r="E758" s="16">
        <f t="shared" si="17"/>
        <v>702000</v>
      </c>
    </row>
    <row r="759" spans="1:5" ht="12.75">
      <c r="A759" s="14" t="s">
        <v>1618</v>
      </c>
      <c r="B759" s="1" t="s">
        <v>1619</v>
      </c>
      <c r="C759" s="16">
        <v>0</v>
      </c>
      <c r="D759" s="16">
        <v>12500</v>
      </c>
      <c r="E759" s="16">
        <f t="shared" si="17"/>
        <v>12500</v>
      </c>
    </row>
    <row r="760" spans="1:5" ht="12.75">
      <c r="A760" s="14" t="s">
        <v>399</v>
      </c>
      <c r="B760" s="1" t="s">
        <v>1617</v>
      </c>
      <c r="C760" s="16">
        <v>92135</v>
      </c>
      <c r="D760" s="16">
        <v>0</v>
      </c>
      <c r="E760" s="16">
        <f t="shared" si="17"/>
        <v>92135</v>
      </c>
    </row>
    <row r="761" spans="1:5" ht="12.75">
      <c r="A761" s="14" t="s">
        <v>400</v>
      </c>
      <c r="B761" s="1" t="s">
        <v>1617</v>
      </c>
      <c r="C761" s="16">
        <v>92134</v>
      </c>
      <c r="D761" s="16">
        <v>0</v>
      </c>
      <c r="E761" s="16">
        <f t="shared" si="17"/>
        <v>92134</v>
      </c>
    </row>
    <row r="762" spans="1:5" ht="12.75">
      <c r="A762" s="14" t="s">
        <v>1620</v>
      </c>
      <c r="B762" s="1" t="s">
        <v>1619</v>
      </c>
      <c r="C762" s="16">
        <v>0</v>
      </c>
      <c r="D762" s="16">
        <v>87300</v>
      </c>
      <c r="E762" s="16">
        <f t="shared" si="17"/>
        <v>87300</v>
      </c>
    </row>
    <row r="763" spans="1:5" ht="12.75">
      <c r="A763" s="14" t="s">
        <v>1621</v>
      </c>
      <c r="B763" s="1" t="s">
        <v>1619</v>
      </c>
      <c r="C763" s="16">
        <v>0</v>
      </c>
      <c r="D763" s="16">
        <v>95000</v>
      </c>
      <c r="E763" s="16">
        <f t="shared" si="17"/>
        <v>95000</v>
      </c>
    </row>
    <row r="764" spans="1:5" ht="12.75">
      <c r="A764" s="14" t="s">
        <v>1622</v>
      </c>
      <c r="B764" s="1" t="s">
        <v>1623</v>
      </c>
      <c r="C764" s="16">
        <v>0</v>
      </c>
      <c r="D764" s="16">
        <v>230000</v>
      </c>
      <c r="E764" s="16">
        <f t="shared" si="17"/>
        <v>230000</v>
      </c>
    </row>
    <row r="765" spans="1:5" ht="12.75">
      <c r="A765" s="14" t="s">
        <v>1624</v>
      </c>
      <c r="B765" s="1" t="s">
        <v>1623</v>
      </c>
      <c r="C765" s="16">
        <v>0</v>
      </c>
      <c r="D765" s="16">
        <v>5000</v>
      </c>
      <c r="E765" s="16">
        <f t="shared" si="17"/>
        <v>5000</v>
      </c>
    </row>
    <row r="766" spans="1:5" ht="12.75">
      <c r="A766" s="14" t="s">
        <v>1625</v>
      </c>
      <c r="B766" s="1" t="s">
        <v>1623</v>
      </c>
      <c r="C766" s="16">
        <v>0</v>
      </c>
      <c r="D766" s="16">
        <v>46000</v>
      </c>
      <c r="E766" s="16">
        <f t="shared" si="17"/>
        <v>46000</v>
      </c>
    </row>
    <row r="767" spans="1:5" ht="12.75">
      <c r="A767" s="14" t="s">
        <v>1626</v>
      </c>
      <c r="B767" s="1" t="s">
        <v>1623</v>
      </c>
      <c r="C767" s="16">
        <v>0</v>
      </c>
      <c r="D767" s="16">
        <v>52000</v>
      </c>
      <c r="E767" s="16">
        <f t="shared" si="17"/>
        <v>52000</v>
      </c>
    </row>
    <row r="768" spans="1:5" ht="12.75">
      <c r="A768" s="14" t="s">
        <v>1627</v>
      </c>
      <c r="B768" s="1" t="s">
        <v>1628</v>
      </c>
      <c r="C768" s="16">
        <v>0</v>
      </c>
      <c r="D768" s="16">
        <v>0</v>
      </c>
      <c r="E768" s="16">
        <f t="shared" si="17"/>
        <v>0</v>
      </c>
    </row>
    <row r="769" spans="1:5" ht="12.75">
      <c r="A769" s="14" t="s">
        <v>403</v>
      </c>
      <c r="B769" s="1" t="s">
        <v>404</v>
      </c>
      <c r="C769" s="16">
        <v>2770</v>
      </c>
      <c r="D769" s="16">
        <v>0</v>
      </c>
      <c r="E769" s="16">
        <f t="shared" si="17"/>
        <v>2770</v>
      </c>
    </row>
    <row r="770" spans="1:5" ht="12.75">
      <c r="A770" s="14" t="s">
        <v>405</v>
      </c>
      <c r="B770" s="1" t="s">
        <v>406</v>
      </c>
      <c r="C770" s="16">
        <v>40000</v>
      </c>
      <c r="D770" s="16">
        <v>0</v>
      </c>
      <c r="E770" s="16">
        <f t="shared" si="17"/>
        <v>40000</v>
      </c>
    </row>
    <row r="771" spans="1:5" ht="12.75">
      <c r="A771" s="14" t="s">
        <v>407</v>
      </c>
      <c r="B771" s="1" t="s">
        <v>406</v>
      </c>
      <c r="C771" s="16">
        <v>5000</v>
      </c>
      <c r="D771" s="16">
        <v>0</v>
      </c>
      <c r="E771" s="16">
        <f t="shared" si="17"/>
        <v>5000</v>
      </c>
    </row>
    <row r="772" spans="1:5" ht="12.75">
      <c r="A772" s="14" t="s">
        <v>1629</v>
      </c>
      <c r="B772" s="1" t="s">
        <v>409</v>
      </c>
      <c r="C772" s="16">
        <v>0</v>
      </c>
      <c r="D772" s="16">
        <v>75</v>
      </c>
      <c r="E772" s="16">
        <f t="shared" si="17"/>
        <v>75</v>
      </c>
    </row>
    <row r="773" spans="1:5" ht="12.75">
      <c r="A773" s="14" t="s">
        <v>1630</v>
      </c>
      <c r="B773" s="1" t="s">
        <v>409</v>
      </c>
      <c r="C773" s="16">
        <v>0</v>
      </c>
      <c r="D773" s="16">
        <v>750</v>
      </c>
      <c r="E773" s="16">
        <f t="shared" si="17"/>
        <v>750</v>
      </c>
    </row>
    <row r="774" spans="1:5" ht="12.75">
      <c r="A774" s="14" t="s">
        <v>1631</v>
      </c>
      <c r="B774" s="1" t="s">
        <v>409</v>
      </c>
      <c r="C774" s="16">
        <v>0</v>
      </c>
      <c r="D774" s="16">
        <v>125</v>
      </c>
      <c r="E774" s="16">
        <f t="shared" si="17"/>
        <v>125</v>
      </c>
    </row>
    <row r="775" spans="1:5" ht="12.75">
      <c r="A775" s="14" t="s">
        <v>1632</v>
      </c>
      <c r="B775" s="1" t="s">
        <v>413</v>
      </c>
      <c r="C775" s="16">
        <v>0</v>
      </c>
      <c r="D775" s="16">
        <v>40000</v>
      </c>
      <c r="E775" s="16">
        <f t="shared" si="17"/>
        <v>40000</v>
      </c>
    </row>
    <row r="776" spans="2:5" ht="12.75">
      <c r="B776" s="40" t="s">
        <v>414</v>
      </c>
      <c r="C776" s="20">
        <f>SUM(C729:C775)</f>
        <v>465785</v>
      </c>
      <c r="D776" s="20">
        <f>SUM(D729:D775)</f>
        <v>1886377</v>
      </c>
      <c r="E776" s="20">
        <f>SUM(E729:E775)</f>
        <v>2352162</v>
      </c>
    </row>
    <row r="777" spans="1:5" s="6" customFormat="1" ht="12.75">
      <c r="A777" s="10" t="s">
        <v>415</v>
      </c>
      <c r="B777" s="39"/>
      <c r="C777" s="12"/>
      <c r="D777" s="12"/>
      <c r="E777" s="13"/>
    </row>
    <row r="778" spans="1:5" ht="12.75">
      <c r="A778" s="14" t="s">
        <v>418</v>
      </c>
      <c r="B778" s="1" t="s">
        <v>419</v>
      </c>
      <c r="C778" s="16">
        <v>32189</v>
      </c>
      <c r="D778" s="16">
        <v>0</v>
      </c>
      <c r="E778" s="16">
        <f t="shared" si="17"/>
        <v>32189</v>
      </c>
    </row>
    <row r="779" spans="1:5" ht="12.75">
      <c r="A779" s="14" t="s">
        <v>422</v>
      </c>
      <c r="B779" s="1" t="s">
        <v>423</v>
      </c>
      <c r="C779" s="16">
        <v>0</v>
      </c>
      <c r="D779" s="16">
        <v>0</v>
      </c>
      <c r="E779" s="16">
        <f t="shared" si="17"/>
        <v>0</v>
      </c>
    </row>
    <row r="780" spans="1:5" ht="12.75">
      <c r="A780" s="14" t="s">
        <v>424</v>
      </c>
      <c r="B780" s="1" t="s">
        <v>425</v>
      </c>
      <c r="C780" s="16">
        <v>0</v>
      </c>
      <c r="D780" s="16">
        <v>0</v>
      </c>
      <c r="E780" s="16">
        <f t="shared" si="17"/>
        <v>0</v>
      </c>
    </row>
    <row r="781" spans="1:5" ht="12.75">
      <c r="A781" s="14" t="s">
        <v>1633</v>
      </c>
      <c r="B781" s="1" t="s">
        <v>417</v>
      </c>
      <c r="C781" s="16">
        <v>0</v>
      </c>
      <c r="D781" s="16">
        <v>35925</v>
      </c>
      <c r="E781" s="16">
        <f t="shared" si="17"/>
        <v>35925</v>
      </c>
    </row>
    <row r="782" spans="1:5" ht="12.75">
      <c r="A782" s="14" t="s">
        <v>1634</v>
      </c>
      <c r="B782" s="1" t="s">
        <v>421</v>
      </c>
      <c r="C782" s="16">
        <v>0</v>
      </c>
      <c r="D782" s="16">
        <v>120000</v>
      </c>
      <c r="E782" s="16">
        <f t="shared" si="17"/>
        <v>120000</v>
      </c>
    </row>
    <row r="783" spans="1:5" ht="12.75">
      <c r="A783" s="14" t="s">
        <v>1635</v>
      </c>
      <c r="B783" s="1" t="s">
        <v>421</v>
      </c>
      <c r="C783" s="16">
        <v>0</v>
      </c>
      <c r="D783" s="16">
        <v>250000</v>
      </c>
      <c r="E783" s="16">
        <f aca="true" t="shared" si="18" ref="E783:E871">SUM(C783:D783)</f>
        <v>250000</v>
      </c>
    </row>
    <row r="784" spans="1:5" ht="12.75">
      <c r="A784" s="14" t="s">
        <v>1636</v>
      </c>
      <c r="B784" s="1" t="s">
        <v>427</v>
      </c>
      <c r="C784" s="16">
        <v>0</v>
      </c>
      <c r="D784" s="16">
        <v>28453</v>
      </c>
      <c r="E784" s="16">
        <f t="shared" si="18"/>
        <v>28453</v>
      </c>
    </row>
    <row r="785" spans="1:5" ht="12.75">
      <c r="A785" s="14" t="s">
        <v>1637</v>
      </c>
      <c r="B785" s="1" t="s">
        <v>429</v>
      </c>
      <c r="C785" s="16">
        <v>0</v>
      </c>
      <c r="D785" s="16">
        <v>155244</v>
      </c>
      <c r="E785" s="16">
        <f t="shared" si="18"/>
        <v>155244</v>
      </c>
    </row>
    <row r="786" spans="1:5" ht="12.75">
      <c r="A786" s="14" t="s">
        <v>433</v>
      </c>
      <c r="B786" s="1" t="s">
        <v>425</v>
      </c>
      <c r="C786" s="16">
        <v>1000</v>
      </c>
      <c r="D786" s="16">
        <v>0</v>
      </c>
      <c r="E786" s="16">
        <f t="shared" si="18"/>
        <v>1000</v>
      </c>
    </row>
    <row r="787" spans="1:5" ht="12.75">
      <c r="A787" s="14" t="s">
        <v>1638</v>
      </c>
      <c r="B787" s="1" t="s">
        <v>432</v>
      </c>
      <c r="C787" s="16">
        <v>0</v>
      </c>
      <c r="D787" s="16">
        <v>37000</v>
      </c>
      <c r="E787" s="16">
        <f t="shared" si="18"/>
        <v>37000</v>
      </c>
    </row>
    <row r="788" spans="1:5" ht="12.75">
      <c r="A788" s="14" t="s">
        <v>1639</v>
      </c>
      <c r="B788" s="1" t="s">
        <v>435</v>
      </c>
      <c r="C788" s="16">
        <v>0</v>
      </c>
      <c r="D788" s="16">
        <v>13116</v>
      </c>
      <c r="E788" s="16">
        <f t="shared" si="18"/>
        <v>13116</v>
      </c>
    </row>
    <row r="789" spans="1:5" ht="12.75">
      <c r="A789" s="14" t="s">
        <v>1640</v>
      </c>
      <c r="B789" s="1" t="s">
        <v>437</v>
      </c>
      <c r="C789" s="16">
        <v>0</v>
      </c>
      <c r="D789" s="16">
        <v>48484</v>
      </c>
      <c r="E789" s="16">
        <f t="shared" si="18"/>
        <v>48484</v>
      </c>
    </row>
    <row r="790" spans="1:5" ht="12.75">
      <c r="A790" s="14" t="s">
        <v>1641</v>
      </c>
      <c r="B790" s="1" t="s">
        <v>1642</v>
      </c>
      <c r="C790" s="16">
        <v>0</v>
      </c>
      <c r="D790" s="16">
        <v>112888</v>
      </c>
      <c r="E790" s="16">
        <f t="shared" si="18"/>
        <v>112888</v>
      </c>
    </row>
    <row r="791" spans="1:5" ht="12.75">
      <c r="A791" s="14" t="s">
        <v>1643</v>
      </c>
      <c r="B791" s="1" t="s">
        <v>439</v>
      </c>
      <c r="C791" s="16">
        <v>0</v>
      </c>
      <c r="D791" s="16">
        <v>14288</v>
      </c>
      <c r="E791" s="16">
        <f t="shared" si="18"/>
        <v>14288</v>
      </c>
    </row>
    <row r="792" spans="1:5" ht="12.75">
      <c r="A792" s="14" t="s">
        <v>440</v>
      </c>
      <c r="B792" s="1" t="s">
        <v>441</v>
      </c>
      <c r="C792" s="16">
        <v>4155</v>
      </c>
      <c r="D792" s="16">
        <v>0</v>
      </c>
      <c r="E792" s="16">
        <f t="shared" si="18"/>
        <v>4155</v>
      </c>
    </row>
    <row r="793" spans="2:5" ht="12.75">
      <c r="B793" s="40" t="s">
        <v>442</v>
      </c>
      <c r="C793" s="20">
        <f>SUM(C778:C792)</f>
        <v>37344</v>
      </c>
      <c r="D793" s="20">
        <f>SUM(D778:D792)</f>
        <v>815398</v>
      </c>
      <c r="E793" s="20">
        <f>SUM(E778:E792)</f>
        <v>852742</v>
      </c>
    </row>
    <row r="794" spans="1:5" s="6" customFormat="1" ht="12.75">
      <c r="A794" s="10" t="s">
        <v>443</v>
      </c>
      <c r="B794" s="39"/>
      <c r="C794" s="12"/>
      <c r="D794" s="12"/>
      <c r="E794" s="13"/>
    </row>
    <row r="795" spans="1:5" ht="12.75">
      <c r="A795" s="14" t="s">
        <v>448</v>
      </c>
      <c r="B795" s="1" t="s">
        <v>449</v>
      </c>
      <c r="C795" s="16">
        <v>14000</v>
      </c>
      <c r="D795" s="16">
        <v>0</v>
      </c>
      <c r="E795" s="16">
        <f t="shared" si="18"/>
        <v>14000</v>
      </c>
    </row>
    <row r="796" spans="1:5" ht="12.75">
      <c r="A796" s="14" t="s">
        <v>1644</v>
      </c>
      <c r="B796" s="1" t="s">
        <v>447</v>
      </c>
      <c r="C796" s="16">
        <v>0</v>
      </c>
      <c r="D796" s="16">
        <v>100000</v>
      </c>
      <c r="E796" s="16">
        <f t="shared" si="18"/>
        <v>100000</v>
      </c>
    </row>
    <row r="797" spans="1:5" ht="12.75">
      <c r="A797" s="14" t="s">
        <v>1645</v>
      </c>
      <c r="B797" s="1" t="s">
        <v>451</v>
      </c>
      <c r="C797" s="16">
        <v>0</v>
      </c>
      <c r="D797" s="16">
        <v>10000</v>
      </c>
      <c r="E797" s="16">
        <f t="shared" si="18"/>
        <v>10000</v>
      </c>
    </row>
    <row r="798" spans="1:5" ht="12.75">
      <c r="A798" s="14" t="s">
        <v>1646</v>
      </c>
      <c r="B798" s="1" t="s">
        <v>1647</v>
      </c>
      <c r="C798" s="16">
        <v>0</v>
      </c>
      <c r="D798" s="16">
        <v>0</v>
      </c>
      <c r="E798" s="16">
        <f t="shared" si="18"/>
        <v>0</v>
      </c>
    </row>
    <row r="799" spans="1:5" ht="12.75">
      <c r="A799" s="14" t="s">
        <v>1648</v>
      </c>
      <c r="B799" s="1" t="s">
        <v>445</v>
      </c>
      <c r="C799" s="16">
        <v>0</v>
      </c>
      <c r="D799" s="16">
        <v>8000</v>
      </c>
      <c r="E799" s="16">
        <f t="shared" si="18"/>
        <v>8000</v>
      </c>
    </row>
    <row r="800" spans="1:5" ht="12.75">
      <c r="A800" s="24"/>
      <c r="B800" s="1" t="s">
        <v>452</v>
      </c>
      <c r="C800" s="16">
        <v>0</v>
      </c>
      <c r="D800" s="16">
        <v>4000</v>
      </c>
      <c r="E800" s="16">
        <f t="shared" si="18"/>
        <v>4000</v>
      </c>
    </row>
    <row r="801" spans="2:5" ht="12.75">
      <c r="B801" s="40" t="s">
        <v>453</v>
      </c>
      <c r="C801" s="20">
        <f>SUM(C795:C800)</f>
        <v>14000</v>
      </c>
      <c r="D801" s="20">
        <f>SUM(D795:D800)</f>
        <v>122000</v>
      </c>
      <c r="E801" s="20">
        <f>SUM(E795:E800)</f>
        <v>136000</v>
      </c>
    </row>
    <row r="802" spans="1:5" s="6" customFormat="1" ht="15.75">
      <c r="A802" s="27"/>
      <c r="B802" s="41" t="s">
        <v>454</v>
      </c>
      <c r="C802" s="29">
        <f>SUM(C801,C793,C776,C727,C724,C704,C700,C634,C617,C554,C538,C508,C433,C419,C400,C329,C319,C296,C292,C265,C252,C210,C160,C93,C72,C51,C29:C29,C8)</f>
        <v>3108106</v>
      </c>
      <c r="D802" s="29">
        <f>SUM(D801,D793,D776,D727,D724,D704,D700,D634,D617,D554,D538,D508,D433,D419,D400,D329,D319,D296,D292,D265,D252,D210,D160,D93,D72,D51,D29:D29,D8)</f>
        <v>9018222.2</v>
      </c>
      <c r="E802" s="29">
        <f>SUM(E801,E793,E776,E727,E724,E704,E700,E634,E617,E554,E538,E508,E433,E419,E400,E329,E319,E296,E292,E265,E252,E210,E160,E93,E72,E51,E29:E29,E8)</f>
        <v>12126328.2</v>
      </c>
    </row>
    <row r="803" spans="1:5" s="6" customFormat="1" ht="21" customHeight="1">
      <c r="A803" s="42" t="s">
        <v>455</v>
      </c>
      <c r="B803" s="43"/>
      <c r="C803" s="33"/>
      <c r="D803" s="33"/>
      <c r="E803" s="34"/>
    </row>
    <row r="804" spans="1:5" s="6" customFormat="1" ht="12.75">
      <c r="A804" s="10" t="s">
        <v>456</v>
      </c>
      <c r="B804" s="39"/>
      <c r="C804" s="12"/>
      <c r="D804" s="12"/>
      <c r="E804" s="13"/>
    </row>
    <row r="805" spans="1:5" ht="12.75">
      <c r="A805" s="14" t="s">
        <v>1649</v>
      </c>
      <c r="B805" s="1" t="s">
        <v>459</v>
      </c>
      <c r="C805" s="16">
        <v>360805</v>
      </c>
      <c r="D805" s="16">
        <v>2666664.2</v>
      </c>
      <c r="E805" s="16">
        <f t="shared" si="18"/>
        <v>3027469.2</v>
      </c>
    </row>
    <row r="806" spans="1:8" ht="12.75">
      <c r="A806" s="14" t="s">
        <v>1749</v>
      </c>
      <c r="B806" s="15" t="s">
        <v>459</v>
      </c>
      <c r="C806" s="16">
        <v>726925</v>
      </c>
      <c r="D806" s="16">
        <v>0</v>
      </c>
      <c r="E806" s="16">
        <f t="shared" si="18"/>
        <v>726925</v>
      </c>
      <c r="F806" s="17"/>
      <c r="H806" s="17"/>
    </row>
    <row r="807" spans="1:8" ht="12.75">
      <c r="A807" s="14" t="s">
        <v>1750</v>
      </c>
      <c r="B807" s="15" t="s">
        <v>459</v>
      </c>
      <c r="C807" s="16">
        <v>58124</v>
      </c>
      <c r="D807" s="16">
        <v>0</v>
      </c>
      <c r="E807" s="16">
        <f t="shared" si="18"/>
        <v>58124</v>
      </c>
      <c r="F807" s="17"/>
      <c r="H807" s="17"/>
    </row>
    <row r="808" spans="1:8" ht="12.75">
      <c r="A808" s="14" t="s">
        <v>1753</v>
      </c>
      <c r="B808" s="1" t="s">
        <v>459</v>
      </c>
      <c r="C808" s="16">
        <v>196440</v>
      </c>
      <c r="D808" s="16">
        <v>0</v>
      </c>
      <c r="E808" s="16">
        <f t="shared" si="18"/>
        <v>196440</v>
      </c>
      <c r="F808" s="17"/>
      <c r="H808" s="17"/>
    </row>
    <row r="809" spans="1:8" ht="12.75">
      <c r="A809" s="14" t="s">
        <v>1754</v>
      </c>
      <c r="B809" s="1" t="s">
        <v>459</v>
      </c>
      <c r="C809" s="16">
        <v>2900</v>
      </c>
      <c r="D809" s="16">
        <v>0</v>
      </c>
      <c r="E809" s="16">
        <f t="shared" si="18"/>
        <v>2900</v>
      </c>
      <c r="F809" s="17"/>
      <c r="H809" s="17"/>
    </row>
    <row r="810" spans="1:8" ht="12.75">
      <c r="A810" s="14" t="s">
        <v>1751</v>
      </c>
      <c r="B810" s="15" t="s">
        <v>459</v>
      </c>
      <c r="C810" s="16">
        <v>21868.75</v>
      </c>
      <c r="D810" s="16">
        <v>0</v>
      </c>
      <c r="E810" s="16">
        <f t="shared" si="18"/>
        <v>21868.75</v>
      </c>
      <c r="F810" s="17"/>
      <c r="H810" s="17"/>
    </row>
    <row r="811" spans="1:8" ht="12.75">
      <c r="A811" s="14" t="s">
        <v>1752</v>
      </c>
      <c r="B811" s="15" t="s">
        <v>459</v>
      </c>
      <c r="C811" s="16">
        <v>21094.5</v>
      </c>
      <c r="D811" s="16">
        <v>0</v>
      </c>
      <c r="E811" s="16">
        <f t="shared" si="18"/>
        <v>21094.5</v>
      </c>
      <c r="F811" s="17"/>
      <c r="H811" s="17"/>
    </row>
    <row r="812" spans="1:5" ht="12.75">
      <c r="A812" s="14" t="s">
        <v>460</v>
      </c>
      <c r="B812" s="1" t="s">
        <v>461</v>
      </c>
      <c r="C812" s="16">
        <v>685</v>
      </c>
      <c r="D812" s="16">
        <v>7000</v>
      </c>
      <c r="E812" s="16">
        <f t="shared" si="18"/>
        <v>7685</v>
      </c>
    </row>
    <row r="813" spans="1:5" ht="12.75">
      <c r="A813" s="14" t="s">
        <v>1650</v>
      </c>
      <c r="B813" s="1" t="s">
        <v>463</v>
      </c>
      <c r="C813" s="16">
        <v>0</v>
      </c>
      <c r="D813" s="16">
        <v>25000</v>
      </c>
      <c r="E813" s="16">
        <f t="shared" si="18"/>
        <v>25000</v>
      </c>
    </row>
    <row r="814" spans="2:5" ht="12.75">
      <c r="B814" s="40" t="s">
        <v>464</v>
      </c>
      <c r="C814" s="20">
        <f>SUM(C805:C813)</f>
        <v>1388842.25</v>
      </c>
      <c r="D814" s="20">
        <f>SUM(D805:D813)</f>
        <v>2698664.2</v>
      </c>
      <c r="E814" s="20">
        <f>SUM(E805:E813)</f>
        <v>4087506.45</v>
      </c>
    </row>
    <row r="815" spans="1:5" s="6" customFormat="1" ht="12.75">
      <c r="A815" s="10" t="s">
        <v>465</v>
      </c>
      <c r="B815" s="39"/>
      <c r="C815" s="12"/>
      <c r="D815" s="12"/>
      <c r="E815" s="13"/>
    </row>
    <row r="816" spans="1:5" ht="12.75">
      <c r="A816" s="14" t="s">
        <v>1651</v>
      </c>
      <c r="B816" s="1" t="s">
        <v>467</v>
      </c>
      <c r="C816" s="16">
        <v>0</v>
      </c>
      <c r="D816" s="16">
        <v>1125000</v>
      </c>
      <c r="E816" s="16">
        <f t="shared" si="18"/>
        <v>1125000</v>
      </c>
    </row>
    <row r="817" spans="1:5" ht="12.75">
      <c r="A817" s="14" t="s">
        <v>468</v>
      </c>
      <c r="B817" s="1" t="s">
        <v>469</v>
      </c>
      <c r="C817" s="16">
        <v>543200</v>
      </c>
      <c r="D817" s="16">
        <v>0</v>
      </c>
      <c r="E817" s="16">
        <f t="shared" si="18"/>
        <v>543200</v>
      </c>
    </row>
    <row r="818" spans="1:5" ht="12.75">
      <c r="A818" s="14" t="s">
        <v>1652</v>
      </c>
      <c r="B818" s="1" t="s">
        <v>471</v>
      </c>
      <c r="C818" s="16">
        <v>0</v>
      </c>
      <c r="D818" s="16">
        <v>130000</v>
      </c>
      <c r="E818" s="16">
        <f t="shared" si="18"/>
        <v>130000</v>
      </c>
    </row>
    <row r="819" spans="1:5" ht="12.75">
      <c r="A819" s="14" t="s">
        <v>1653</v>
      </c>
      <c r="B819" s="1" t="s">
        <v>473</v>
      </c>
      <c r="C819" s="16">
        <v>0</v>
      </c>
      <c r="D819" s="16">
        <v>70000</v>
      </c>
      <c r="E819" s="16">
        <f t="shared" si="18"/>
        <v>70000</v>
      </c>
    </row>
    <row r="820" spans="1:5" ht="12.75">
      <c r="A820" s="14" t="s">
        <v>474</v>
      </c>
      <c r="B820" s="1" t="s">
        <v>475</v>
      </c>
      <c r="C820" s="16">
        <v>50000</v>
      </c>
      <c r="D820" s="16">
        <v>0</v>
      </c>
      <c r="E820" s="16">
        <f>SUM(C820:D820)</f>
        <v>50000</v>
      </c>
    </row>
    <row r="821" spans="2:5" ht="12.75">
      <c r="B821" s="40" t="s">
        <v>476</v>
      </c>
      <c r="C821" s="20">
        <f>SUM(C816:C820)</f>
        <v>593200</v>
      </c>
      <c r="D821" s="20">
        <f>SUM(D816:D820)</f>
        <v>1325000</v>
      </c>
      <c r="E821" s="20">
        <f>SUM(E816:E820)</f>
        <v>1918200</v>
      </c>
    </row>
    <row r="822" spans="1:5" s="6" customFormat="1" ht="12.75">
      <c r="A822" s="10" t="s">
        <v>477</v>
      </c>
      <c r="B822" s="39"/>
      <c r="C822" s="12"/>
      <c r="D822" s="12"/>
      <c r="E822" s="13"/>
    </row>
    <row r="823" spans="1:5" ht="12.75">
      <c r="A823" s="14" t="s">
        <v>478</v>
      </c>
      <c r="B823" s="1" t="s">
        <v>479</v>
      </c>
      <c r="C823" s="16">
        <v>17000</v>
      </c>
      <c r="D823" s="16">
        <v>0</v>
      </c>
      <c r="E823" s="16">
        <f t="shared" si="18"/>
        <v>17000</v>
      </c>
    </row>
    <row r="824" spans="1:5" ht="12.75">
      <c r="A824" s="14" t="s">
        <v>480</v>
      </c>
      <c r="B824" s="1" t="s">
        <v>481</v>
      </c>
      <c r="C824" s="16">
        <v>5000</v>
      </c>
      <c r="D824" s="16">
        <v>150</v>
      </c>
      <c r="E824" s="16">
        <f t="shared" si="18"/>
        <v>5150</v>
      </c>
    </row>
    <row r="825" spans="2:5" ht="12.75">
      <c r="B825" s="40" t="s">
        <v>482</v>
      </c>
      <c r="C825" s="20">
        <f>SUM(C823:C824)</f>
        <v>22000</v>
      </c>
      <c r="D825" s="20">
        <f>SUM(D823:D824)</f>
        <v>150</v>
      </c>
      <c r="E825" s="20">
        <f>SUM(E823:E824)</f>
        <v>22150</v>
      </c>
    </row>
    <row r="826" spans="1:5" s="6" customFormat="1" ht="12.75">
      <c r="A826" s="10" t="s">
        <v>483</v>
      </c>
      <c r="B826" s="39"/>
      <c r="C826" s="12"/>
      <c r="D826" s="12"/>
      <c r="E826" s="13"/>
    </row>
    <row r="827" spans="1:5" ht="12.75">
      <c r="A827" s="14" t="s">
        <v>1654</v>
      </c>
      <c r="B827" s="1" t="s">
        <v>485</v>
      </c>
      <c r="C827" s="16">
        <v>0</v>
      </c>
      <c r="D827" s="16">
        <v>300</v>
      </c>
      <c r="E827" s="16">
        <f t="shared" si="18"/>
        <v>300</v>
      </c>
    </row>
    <row r="828" spans="1:5" ht="12.75">
      <c r="A828" s="14" t="s">
        <v>486</v>
      </c>
      <c r="B828" s="1" t="s">
        <v>487</v>
      </c>
      <c r="C828" s="16">
        <v>1000</v>
      </c>
      <c r="D828" s="16">
        <v>0</v>
      </c>
      <c r="E828" s="16">
        <f t="shared" si="18"/>
        <v>1000</v>
      </c>
    </row>
    <row r="829" spans="2:5" ht="12.75">
      <c r="B829" s="40" t="s">
        <v>488</v>
      </c>
      <c r="C829" s="20">
        <f>SUM(C827:C828)</f>
        <v>1000</v>
      </c>
      <c r="D829" s="20">
        <f>SUM(D827:D828)</f>
        <v>300</v>
      </c>
      <c r="E829" s="20">
        <f>SUM(E827:E828)</f>
        <v>1300</v>
      </c>
    </row>
    <row r="830" spans="1:5" s="6" customFormat="1" ht="12.75">
      <c r="A830" s="10" t="s">
        <v>489</v>
      </c>
      <c r="B830" s="39"/>
      <c r="C830" s="12"/>
      <c r="D830" s="12"/>
      <c r="E830" s="13"/>
    </row>
    <row r="831" spans="1:5" ht="12.75">
      <c r="A831" s="14" t="s">
        <v>1655</v>
      </c>
      <c r="B831" s="1" t="s">
        <v>491</v>
      </c>
      <c r="C831" s="16">
        <v>0</v>
      </c>
      <c r="D831" s="16">
        <v>14000</v>
      </c>
      <c r="E831" s="16">
        <f t="shared" si="18"/>
        <v>14000</v>
      </c>
    </row>
    <row r="832" spans="2:5" ht="12.75">
      <c r="B832" s="40" t="s">
        <v>492</v>
      </c>
      <c r="C832" s="20">
        <f>SUM(C831)</f>
        <v>0</v>
      </c>
      <c r="D832" s="20">
        <f>SUM(D831)</f>
        <v>14000</v>
      </c>
      <c r="E832" s="20">
        <f>SUM(E831)</f>
        <v>14000</v>
      </c>
    </row>
    <row r="833" spans="1:5" s="6" customFormat="1" ht="12.75">
      <c r="A833" s="10" t="s">
        <v>493</v>
      </c>
      <c r="B833" s="39"/>
      <c r="C833" s="12"/>
      <c r="D833" s="12"/>
      <c r="E833" s="13"/>
    </row>
    <row r="834" spans="1:5" ht="12.75">
      <c r="A834" s="14" t="s">
        <v>1656</v>
      </c>
      <c r="B834" s="1" t="s">
        <v>495</v>
      </c>
      <c r="C834" s="16">
        <v>0</v>
      </c>
      <c r="D834" s="16">
        <v>500</v>
      </c>
      <c r="E834" s="16">
        <f t="shared" si="18"/>
        <v>500</v>
      </c>
    </row>
    <row r="835" spans="1:5" ht="12.75">
      <c r="A835" s="14" t="s">
        <v>1657</v>
      </c>
      <c r="B835" s="1" t="s">
        <v>497</v>
      </c>
      <c r="C835" s="16">
        <v>0</v>
      </c>
      <c r="D835" s="16">
        <v>700</v>
      </c>
      <c r="E835" s="16">
        <f t="shared" si="18"/>
        <v>700</v>
      </c>
    </row>
    <row r="836" spans="1:5" ht="12.75">
      <c r="A836" s="14" t="s">
        <v>1658</v>
      </c>
      <c r="B836" s="1" t="s">
        <v>499</v>
      </c>
      <c r="C836" s="16">
        <v>0</v>
      </c>
      <c r="D836" s="16">
        <v>29000</v>
      </c>
      <c r="E836" s="16">
        <f t="shared" si="18"/>
        <v>29000</v>
      </c>
    </row>
    <row r="837" spans="1:5" ht="12.75">
      <c r="A837" s="14" t="s">
        <v>1659</v>
      </c>
      <c r="B837" s="1" t="s">
        <v>1660</v>
      </c>
      <c r="C837" s="16">
        <v>0</v>
      </c>
      <c r="D837" s="16">
        <v>9000</v>
      </c>
      <c r="E837" s="16">
        <f t="shared" si="18"/>
        <v>9000</v>
      </c>
    </row>
    <row r="838" spans="1:5" ht="12.75">
      <c r="A838" s="14" t="s">
        <v>1661</v>
      </c>
      <c r="B838" s="1" t="s">
        <v>1662</v>
      </c>
      <c r="C838" s="16">
        <v>0</v>
      </c>
      <c r="D838" s="16">
        <v>3400</v>
      </c>
      <c r="E838" s="16">
        <f t="shared" si="18"/>
        <v>3400</v>
      </c>
    </row>
    <row r="839" spans="1:5" ht="12.75">
      <c r="A839" s="14" t="s">
        <v>1663</v>
      </c>
      <c r="B839" s="1" t="s">
        <v>1664</v>
      </c>
      <c r="C839" s="16">
        <v>0</v>
      </c>
      <c r="D839" s="16">
        <v>60000</v>
      </c>
      <c r="E839" s="16">
        <f t="shared" si="18"/>
        <v>60000</v>
      </c>
    </row>
    <row r="840" spans="2:5" ht="12.75">
      <c r="B840" s="40" t="s">
        <v>502</v>
      </c>
      <c r="C840" s="20">
        <f>SUM(C834:C839)</f>
        <v>0</v>
      </c>
      <c r="D840" s="20">
        <f>SUM(D834:D839)</f>
        <v>102600</v>
      </c>
      <c r="E840" s="20">
        <f>SUM(E834:E839)</f>
        <v>102600</v>
      </c>
    </row>
    <row r="841" spans="1:5" s="6" customFormat="1" ht="12.75">
      <c r="A841" s="10" t="s">
        <v>503</v>
      </c>
      <c r="B841" s="39"/>
      <c r="C841" s="12"/>
      <c r="D841" s="12"/>
      <c r="E841" s="13"/>
    </row>
    <row r="842" spans="1:5" ht="12.75">
      <c r="A842" s="14" t="s">
        <v>1665</v>
      </c>
      <c r="B842" s="1" t="s">
        <v>505</v>
      </c>
      <c r="C842" s="16">
        <v>0</v>
      </c>
      <c r="D842" s="16">
        <v>105000</v>
      </c>
      <c r="E842" s="16">
        <f t="shared" si="18"/>
        <v>105000</v>
      </c>
    </row>
    <row r="843" spans="1:5" ht="12.75">
      <c r="A843" s="14" t="s">
        <v>1666</v>
      </c>
      <c r="B843" s="1" t="s">
        <v>1667</v>
      </c>
      <c r="C843" s="16">
        <v>0</v>
      </c>
      <c r="D843" s="16">
        <v>7500</v>
      </c>
      <c r="E843" s="16">
        <f t="shared" si="18"/>
        <v>7500</v>
      </c>
    </row>
    <row r="844" spans="1:5" ht="12.75">
      <c r="A844" s="14" t="s">
        <v>1668</v>
      </c>
      <c r="B844" s="1" t="s">
        <v>1669</v>
      </c>
      <c r="C844" s="16">
        <v>0</v>
      </c>
      <c r="D844" s="16">
        <v>3500</v>
      </c>
      <c r="E844" s="16">
        <f t="shared" si="18"/>
        <v>3500</v>
      </c>
    </row>
    <row r="845" spans="1:5" ht="12.75">
      <c r="A845" s="14" t="s">
        <v>1670</v>
      </c>
      <c r="B845" s="1" t="s">
        <v>1671</v>
      </c>
      <c r="C845" s="16">
        <v>0</v>
      </c>
      <c r="D845" s="16">
        <v>3500</v>
      </c>
      <c r="E845" s="16">
        <f t="shared" si="18"/>
        <v>3500</v>
      </c>
    </row>
    <row r="846" spans="1:5" ht="12.75">
      <c r="A846" s="14" t="s">
        <v>1672</v>
      </c>
      <c r="B846" s="1" t="s">
        <v>507</v>
      </c>
      <c r="C846" s="16">
        <v>0</v>
      </c>
      <c r="D846" s="16">
        <v>1200</v>
      </c>
      <c r="E846" s="16">
        <f t="shared" si="18"/>
        <v>1200</v>
      </c>
    </row>
    <row r="847" spans="2:5" ht="12.75">
      <c r="B847" s="40" t="s">
        <v>508</v>
      </c>
      <c r="C847" s="20">
        <f>SUM(C842:C846)</f>
        <v>0</v>
      </c>
      <c r="D847" s="20">
        <f>SUM(D842:D846)</f>
        <v>120700</v>
      </c>
      <c r="E847" s="20">
        <f>SUM(E842:E846)</f>
        <v>120700</v>
      </c>
    </row>
    <row r="848" spans="1:5" s="6" customFormat="1" ht="12.75">
      <c r="A848" s="10" t="s">
        <v>509</v>
      </c>
      <c r="B848" s="39"/>
      <c r="C848" s="12"/>
      <c r="D848" s="12"/>
      <c r="E848" s="13"/>
    </row>
    <row r="849" spans="1:5" ht="12.75">
      <c r="A849" s="14" t="s">
        <v>510</v>
      </c>
      <c r="B849" s="1" t="s">
        <v>511</v>
      </c>
      <c r="C849" s="16">
        <v>5000</v>
      </c>
      <c r="D849" s="16">
        <v>0</v>
      </c>
      <c r="E849" s="16">
        <f t="shared" si="18"/>
        <v>5000</v>
      </c>
    </row>
    <row r="850" spans="1:5" ht="12.75">
      <c r="A850" s="14" t="s">
        <v>1673</v>
      </c>
      <c r="B850" s="1" t="s">
        <v>513</v>
      </c>
      <c r="C850" s="16">
        <v>0</v>
      </c>
      <c r="D850" s="16">
        <v>1179216</v>
      </c>
      <c r="E850" s="16">
        <f t="shared" si="18"/>
        <v>1179216</v>
      </c>
    </row>
    <row r="851" spans="1:5" ht="12.75">
      <c r="A851" s="14" t="s">
        <v>514</v>
      </c>
      <c r="B851" s="1" t="s">
        <v>513</v>
      </c>
      <c r="C851" s="16">
        <v>5000</v>
      </c>
      <c r="D851" s="16">
        <v>0</v>
      </c>
      <c r="E851" s="16">
        <f t="shared" si="18"/>
        <v>5000</v>
      </c>
    </row>
    <row r="852" spans="1:5" ht="12.75">
      <c r="A852" s="14" t="s">
        <v>1674</v>
      </c>
      <c r="B852" s="1" t="s">
        <v>516</v>
      </c>
      <c r="C852" s="16">
        <v>0</v>
      </c>
      <c r="D852" s="16">
        <v>85950</v>
      </c>
      <c r="E852" s="16">
        <f t="shared" si="18"/>
        <v>85950</v>
      </c>
    </row>
    <row r="853" spans="1:5" ht="12.75">
      <c r="A853" s="14" t="s">
        <v>1675</v>
      </c>
      <c r="B853" s="1" t="s">
        <v>518</v>
      </c>
      <c r="C853" s="16">
        <v>0</v>
      </c>
      <c r="D853" s="16">
        <v>1121</v>
      </c>
      <c r="E853" s="16">
        <f t="shared" si="18"/>
        <v>1121</v>
      </c>
    </row>
    <row r="854" spans="1:5" ht="12.75">
      <c r="A854" s="14" t="s">
        <v>1676</v>
      </c>
      <c r="B854" s="1" t="s">
        <v>520</v>
      </c>
      <c r="C854" s="16">
        <v>0</v>
      </c>
      <c r="D854" s="16">
        <v>21000</v>
      </c>
      <c r="E854" s="16">
        <f t="shared" si="18"/>
        <v>21000</v>
      </c>
    </row>
    <row r="855" spans="1:5" ht="12.75">
      <c r="A855" s="14" t="s">
        <v>1677</v>
      </c>
      <c r="B855" s="1" t="s">
        <v>463</v>
      </c>
      <c r="C855" s="16">
        <v>0</v>
      </c>
      <c r="D855" s="16">
        <v>4401</v>
      </c>
      <c r="E855" s="16">
        <f t="shared" si="18"/>
        <v>4401</v>
      </c>
    </row>
    <row r="856" spans="1:5" ht="12.75">
      <c r="A856" s="14" t="s">
        <v>1678</v>
      </c>
      <c r="B856" s="1" t="s">
        <v>523</v>
      </c>
      <c r="C856" s="16">
        <v>0</v>
      </c>
      <c r="D856" s="16">
        <v>1245386</v>
      </c>
      <c r="E856" s="16">
        <f t="shared" si="18"/>
        <v>1245386</v>
      </c>
    </row>
    <row r="857" spans="1:5" ht="12.75">
      <c r="A857" s="14" t="s">
        <v>1679</v>
      </c>
      <c r="B857" s="1" t="s">
        <v>463</v>
      </c>
      <c r="C857" s="16">
        <v>0</v>
      </c>
      <c r="D857" s="16">
        <v>163000</v>
      </c>
      <c r="E857" s="16">
        <f t="shared" si="18"/>
        <v>163000</v>
      </c>
    </row>
    <row r="858" spans="1:5" ht="12.75">
      <c r="A858" s="14" t="s">
        <v>525</v>
      </c>
      <c r="B858" s="1" t="s">
        <v>526</v>
      </c>
      <c r="C858" s="16">
        <v>1200</v>
      </c>
      <c r="D858" s="16">
        <v>0</v>
      </c>
      <c r="E858" s="16">
        <f t="shared" si="18"/>
        <v>1200</v>
      </c>
    </row>
    <row r="859" spans="1:5" ht="12.75">
      <c r="A859" s="14" t="s">
        <v>1680</v>
      </c>
      <c r="B859" s="1" t="s">
        <v>528</v>
      </c>
      <c r="C859" s="16">
        <v>0</v>
      </c>
      <c r="D859" s="16">
        <v>21000</v>
      </c>
      <c r="E859" s="16">
        <f t="shared" si="18"/>
        <v>21000</v>
      </c>
    </row>
    <row r="860" spans="1:5" ht="12.75">
      <c r="A860" s="14" t="s">
        <v>1681</v>
      </c>
      <c r="B860" s="1" t="s">
        <v>518</v>
      </c>
      <c r="C860" s="16">
        <v>0</v>
      </c>
      <c r="D860" s="16">
        <v>1200</v>
      </c>
      <c r="E860" s="16">
        <f t="shared" si="18"/>
        <v>1200</v>
      </c>
    </row>
    <row r="861" spans="1:5" ht="12.75">
      <c r="A861" s="14" t="s">
        <v>1682</v>
      </c>
      <c r="B861" s="1" t="s">
        <v>463</v>
      </c>
      <c r="C861" s="16">
        <v>0</v>
      </c>
      <c r="D861" s="16">
        <v>6000</v>
      </c>
      <c r="E861" s="16">
        <f t="shared" si="18"/>
        <v>6000</v>
      </c>
    </row>
    <row r="862" spans="1:5" ht="12.75">
      <c r="A862" s="14" t="s">
        <v>1683</v>
      </c>
      <c r="B862" s="1" t="s">
        <v>532</v>
      </c>
      <c r="C862" s="16">
        <v>0</v>
      </c>
      <c r="D862" s="16">
        <v>3200</v>
      </c>
      <c r="E862" s="16">
        <f t="shared" si="18"/>
        <v>3200</v>
      </c>
    </row>
    <row r="863" spans="1:5" ht="12.75">
      <c r="A863" s="14" t="s">
        <v>1684</v>
      </c>
      <c r="B863" s="1" t="s">
        <v>534</v>
      </c>
      <c r="C863" s="16">
        <v>0</v>
      </c>
      <c r="D863" s="16">
        <v>20000</v>
      </c>
      <c r="E863" s="16">
        <f t="shared" si="18"/>
        <v>20000</v>
      </c>
    </row>
    <row r="864" spans="1:5" ht="12.75">
      <c r="A864" s="14" t="s">
        <v>1685</v>
      </c>
      <c r="B864" s="1" t="s">
        <v>536</v>
      </c>
      <c r="C864" s="16">
        <v>0</v>
      </c>
      <c r="D864" s="16">
        <v>517582</v>
      </c>
      <c r="E864" s="16">
        <f t="shared" si="18"/>
        <v>517582</v>
      </c>
    </row>
    <row r="865" spans="2:5" ht="12.75">
      <c r="B865" s="40" t="s">
        <v>537</v>
      </c>
      <c r="C865" s="20">
        <f>SUM(C849:C864)</f>
        <v>11200</v>
      </c>
      <c r="D865" s="20">
        <f>SUM(D849:D864)</f>
        <v>3269056</v>
      </c>
      <c r="E865" s="20">
        <f>SUM(E849:E864)</f>
        <v>3280256</v>
      </c>
    </row>
    <row r="866" spans="1:5" s="6" customFormat="1" ht="12.75">
      <c r="A866" s="10" t="s">
        <v>538</v>
      </c>
      <c r="B866" s="39"/>
      <c r="C866" s="12"/>
      <c r="D866" s="12"/>
      <c r="E866" s="13"/>
    </row>
    <row r="867" spans="1:5" ht="12.75">
      <c r="A867" s="14" t="s">
        <v>1686</v>
      </c>
      <c r="B867" s="1" t="s">
        <v>540</v>
      </c>
      <c r="C867" s="16">
        <v>0</v>
      </c>
      <c r="D867" s="16">
        <v>250</v>
      </c>
      <c r="E867" s="16">
        <f t="shared" si="18"/>
        <v>250</v>
      </c>
    </row>
    <row r="868" spans="1:5" ht="12.75">
      <c r="A868" s="14" t="s">
        <v>1687</v>
      </c>
      <c r="B868" s="1" t="s">
        <v>542</v>
      </c>
      <c r="C868" s="16">
        <v>0</v>
      </c>
      <c r="D868" s="16">
        <v>1500</v>
      </c>
      <c r="E868" s="16">
        <f t="shared" si="18"/>
        <v>1500</v>
      </c>
    </row>
    <row r="869" spans="2:5" ht="12.75">
      <c r="B869" s="40" t="s">
        <v>543</v>
      </c>
      <c r="C869" s="20">
        <f>SUM(C867:C868)</f>
        <v>0</v>
      </c>
      <c r="D869" s="20">
        <f>SUM(D867:D868)</f>
        <v>1750</v>
      </c>
      <c r="E869" s="20">
        <f>SUM(E867:E868)</f>
        <v>1750</v>
      </c>
    </row>
    <row r="870" spans="1:5" s="6" customFormat="1" ht="12.75">
      <c r="A870" s="10" t="s">
        <v>493</v>
      </c>
      <c r="B870" s="39"/>
      <c r="C870" s="12"/>
      <c r="D870" s="12"/>
      <c r="E870" s="13"/>
    </row>
    <row r="871" spans="1:5" ht="12.75">
      <c r="A871" s="14" t="s">
        <v>1688</v>
      </c>
      <c r="B871" s="1" t="s">
        <v>545</v>
      </c>
      <c r="C871" s="16">
        <v>0</v>
      </c>
      <c r="D871" s="16">
        <v>6000</v>
      </c>
      <c r="E871" s="16">
        <f t="shared" si="18"/>
        <v>6000</v>
      </c>
    </row>
    <row r="872" spans="1:5" ht="12.75">
      <c r="A872" s="14" t="s">
        <v>1689</v>
      </c>
      <c r="B872" s="1" t="s">
        <v>547</v>
      </c>
      <c r="C872" s="16">
        <v>0</v>
      </c>
      <c r="D872" s="16">
        <v>95000</v>
      </c>
      <c r="E872" s="16">
        <f aca="true" t="shared" si="19" ref="E872:E940">SUM(C872:D872)</f>
        <v>95000</v>
      </c>
    </row>
    <row r="873" spans="2:5" ht="12.75">
      <c r="B873" s="40" t="s">
        <v>502</v>
      </c>
      <c r="C873" s="20">
        <f>SUM(C871:C872)</f>
        <v>0</v>
      </c>
      <c r="D873" s="20">
        <f>SUM(D871:D872)</f>
        <v>101000</v>
      </c>
      <c r="E873" s="20">
        <f>SUM(E871:E872)</f>
        <v>101000</v>
      </c>
    </row>
    <row r="874" spans="1:5" s="6" customFormat="1" ht="12.75">
      <c r="A874" s="10" t="s">
        <v>503</v>
      </c>
      <c r="B874" s="39"/>
      <c r="C874" s="12"/>
      <c r="D874" s="12"/>
      <c r="E874" s="13"/>
    </row>
    <row r="875" spans="1:5" ht="12.75">
      <c r="A875" s="14" t="s">
        <v>1690</v>
      </c>
      <c r="B875" s="1" t="s">
        <v>549</v>
      </c>
      <c r="C875" s="16">
        <v>0</v>
      </c>
      <c r="D875" s="16">
        <v>13800</v>
      </c>
      <c r="E875" s="16">
        <f t="shared" si="19"/>
        <v>13800</v>
      </c>
    </row>
    <row r="876" spans="1:5" ht="12.75">
      <c r="A876" s="14" t="s">
        <v>1691</v>
      </c>
      <c r="B876" s="1" t="s">
        <v>551</v>
      </c>
      <c r="C876" s="16">
        <v>0</v>
      </c>
      <c r="D876" s="16">
        <v>152180</v>
      </c>
      <c r="E876" s="16">
        <f t="shared" si="19"/>
        <v>152180</v>
      </c>
    </row>
    <row r="877" spans="1:5" ht="12.75">
      <c r="A877" s="14" t="s">
        <v>1692</v>
      </c>
      <c r="B877" s="1" t="s">
        <v>1693</v>
      </c>
      <c r="C877" s="16">
        <v>0</v>
      </c>
      <c r="D877" s="16">
        <v>32189</v>
      </c>
      <c r="E877" s="16">
        <f t="shared" si="19"/>
        <v>32189</v>
      </c>
    </row>
    <row r="878" spans="1:5" ht="12.75">
      <c r="A878" s="14" t="s">
        <v>1694</v>
      </c>
      <c r="B878" s="1" t="s">
        <v>553</v>
      </c>
      <c r="C878" s="16">
        <v>0</v>
      </c>
      <c r="D878" s="16">
        <v>8000</v>
      </c>
      <c r="E878" s="16">
        <f t="shared" si="19"/>
        <v>8000</v>
      </c>
    </row>
    <row r="879" spans="2:5" ht="12.75">
      <c r="B879" s="40" t="s">
        <v>508</v>
      </c>
      <c r="C879" s="20">
        <f>SUM(C875:C878)</f>
        <v>0</v>
      </c>
      <c r="D879" s="20">
        <f>SUM(D875:D878)</f>
        <v>206169</v>
      </c>
      <c r="E879" s="20">
        <f>SUM(E875:E878)</f>
        <v>206169</v>
      </c>
    </row>
    <row r="880" spans="1:5" s="6" customFormat="1" ht="12.75">
      <c r="A880" s="10" t="s">
        <v>509</v>
      </c>
      <c r="B880" s="39"/>
      <c r="C880" s="12"/>
      <c r="D880" s="12"/>
      <c r="E880" s="13"/>
    </row>
    <row r="881" spans="1:5" ht="12.75">
      <c r="A881" s="14" t="s">
        <v>1695</v>
      </c>
      <c r="B881" s="1" t="s">
        <v>555</v>
      </c>
      <c r="C881" s="16">
        <v>0</v>
      </c>
      <c r="D881" s="16">
        <v>200000</v>
      </c>
      <c r="E881" s="16">
        <f t="shared" si="19"/>
        <v>200000</v>
      </c>
    </row>
    <row r="882" spans="2:5" ht="12.75">
      <c r="B882" s="40" t="s">
        <v>537</v>
      </c>
      <c r="C882" s="20">
        <f>SUM(C881)</f>
        <v>0</v>
      </c>
      <c r="D882" s="20">
        <f>SUM(D881)</f>
        <v>200000</v>
      </c>
      <c r="E882" s="20">
        <f>SUM(E881)</f>
        <v>200000</v>
      </c>
    </row>
    <row r="883" spans="1:5" s="6" customFormat="1" ht="12.75">
      <c r="A883" s="10" t="s">
        <v>556</v>
      </c>
      <c r="B883" s="39"/>
      <c r="C883" s="12"/>
      <c r="D883" s="12"/>
      <c r="E883" s="13"/>
    </row>
    <row r="884" spans="1:5" ht="12.75">
      <c r="A884" s="14" t="s">
        <v>557</v>
      </c>
      <c r="B884" s="1" t="s">
        <v>558</v>
      </c>
      <c r="C884" s="16">
        <v>10032</v>
      </c>
      <c r="D884" s="16">
        <v>15000</v>
      </c>
      <c r="E884" s="16">
        <f t="shared" si="19"/>
        <v>25032</v>
      </c>
    </row>
    <row r="885" spans="1:5" ht="12.75">
      <c r="A885" s="14" t="s">
        <v>559</v>
      </c>
      <c r="B885" s="1" t="s">
        <v>560</v>
      </c>
      <c r="C885" s="16">
        <v>1650</v>
      </c>
      <c r="D885" s="16">
        <v>0</v>
      </c>
      <c r="E885" s="16">
        <f t="shared" si="19"/>
        <v>1650</v>
      </c>
    </row>
    <row r="886" spans="1:5" ht="12.75">
      <c r="A886" s="14" t="s">
        <v>1696</v>
      </c>
      <c r="B886" s="1" t="s">
        <v>562</v>
      </c>
      <c r="C886" s="16">
        <v>0</v>
      </c>
      <c r="D886" s="16">
        <v>3000</v>
      </c>
      <c r="E886" s="16">
        <f t="shared" si="19"/>
        <v>3000</v>
      </c>
    </row>
    <row r="887" spans="1:5" ht="12.75">
      <c r="A887" s="14" t="s">
        <v>563</v>
      </c>
      <c r="B887" s="1" t="s">
        <v>560</v>
      </c>
      <c r="C887" s="16">
        <v>2010</v>
      </c>
      <c r="D887" s="16">
        <v>0</v>
      </c>
      <c r="E887" s="16">
        <f t="shared" si="19"/>
        <v>2010</v>
      </c>
    </row>
    <row r="888" spans="1:5" ht="12.75">
      <c r="A888" s="14" t="s">
        <v>564</v>
      </c>
      <c r="B888" s="1" t="s">
        <v>560</v>
      </c>
      <c r="C888" s="16">
        <v>2010</v>
      </c>
      <c r="D888" s="16">
        <v>0</v>
      </c>
      <c r="E888" s="16">
        <f t="shared" si="19"/>
        <v>2010</v>
      </c>
    </row>
    <row r="889" spans="1:5" ht="12.75">
      <c r="A889" s="14" t="s">
        <v>1697</v>
      </c>
      <c r="B889" s="1" t="s">
        <v>562</v>
      </c>
      <c r="C889" s="16">
        <v>0</v>
      </c>
      <c r="D889" s="16">
        <v>1500</v>
      </c>
      <c r="E889" s="16">
        <f t="shared" si="19"/>
        <v>1500</v>
      </c>
    </row>
    <row r="890" spans="1:5" ht="12.75">
      <c r="A890" s="14" t="s">
        <v>1698</v>
      </c>
      <c r="B890" s="1" t="s">
        <v>562</v>
      </c>
      <c r="C890" s="16">
        <v>0</v>
      </c>
      <c r="D890" s="16">
        <v>2</v>
      </c>
      <c r="E890" s="16">
        <f t="shared" si="19"/>
        <v>2</v>
      </c>
    </row>
    <row r="891" spans="1:5" ht="12.75">
      <c r="A891" s="14" t="s">
        <v>1699</v>
      </c>
      <c r="B891" s="1" t="s">
        <v>568</v>
      </c>
      <c r="C891" s="16">
        <v>0</v>
      </c>
      <c r="D891" s="16">
        <v>425</v>
      </c>
      <c r="E891" s="16">
        <f t="shared" si="19"/>
        <v>425</v>
      </c>
    </row>
    <row r="892" spans="1:5" ht="12.75">
      <c r="A892" s="14" t="s">
        <v>569</v>
      </c>
      <c r="B892" s="1" t="s">
        <v>570</v>
      </c>
      <c r="C892" s="16">
        <v>31.25</v>
      </c>
      <c r="D892" s="16">
        <v>0</v>
      </c>
      <c r="E892" s="16">
        <f t="shared" si="19"/>
        <v>31.25</v>
      </c>
    </row>
    <row r="893" spans="1:5" ht="12.75">
      <c r="A893" s="14" t="s">
        <v>571</v>
      </c>
      <c r="B893" s="1" t="s">
        <v>560</v>
      </c>
      <c r="C893" s="16">
        <v>60.5</v>
      </c>
      <c r="D893" s="16">
        <v>0</v>
      </c>
      <c r="E893" s="16">
        <f t="shared" si="19"/>
        <v>60.5</v>
      </c>
    </row>
    <row r="894" spans="1:5" ht="12.75">
      <c r="A894" s="14" t="s">
        <v>1700</v>
      </c>
      <c r="B894" s="1" t="s">
        <v>1701</v>
      </c>
      <c r="C894" s="16">
        <v>0</v>
      </c>
      <c r="D894" s="16">
        <v>41500</v>
      </c>
      <c r="E894" s="16">
        <f t="shared" si="19"/>
        <v>41500</v>
      </c>
    </row>
    <row r="895" spans="1:5" ht="12.75">
      <c r="A895" s="14" t="s">
        <v>1702</v>
      </c>
      <c r="B895" s="1" t="s">
        <v>1703</v>
      </c>
      <c r="C895" s="16">
        <v>0</v>
      </c>
      <c r="D895" s="16">
        <v>300</v>
      </c>
      <c r="E895" s="16">
        <f t="shared" si="19"/>
        <v>300</v>
      </c>
    </row>
    <row r="896" spans="1:5" ht="12.75">
      <c r="A896" s="14" t="s">
        <v>1704</v>
      </c>
      <c r="B896" s="1" t="s">
        <v>1705</v>
      </c>
      <c r="C896" s="16">
        <v>0</v>
      </c>
      <c r="D896" s="16">
        <v>12275</v>
      </c>
      <c r="E896" s="16">
        <f t="shared" si="19"/>
        <v>12275</v>
      </c>
    </row>
    <row r="897" spans="2:5" ht="12.75">
      <c r="B897" s="40" t="s">
        <v>574</v>
      </c>
      <c r="C897" s="20">
        <f>SUM(C884:C896)</f>
        <v>15793.75</v>
      </c>
      <c r="D897" s="20">
        <f>SUM(D884:D896)</f>
        <v>74002</v>
      </c>
      <c r="E897" s="20">
        <f>SUM(E884:E896)</f>
        <v>89795.75</v>
      </c>
    </row>
    <row r="898" spans="1:5" s="6" customFormat="1" ht="12.75">
      <c r="A898" s="10" t="s">
        <v>575</v>
      </c>
      <c r="B898" s="39"/>
      <c r="C898" s="12"/>
      <c r="D898" s="12"/>
      <c r="E898" s="13"/>
    </row>
    <row r="899" spans="1:5" ht="12.75">
      <c r="A899" s="14" t="s">
        <v>576</v>
      </c>
      <c r="B899" s="1" t="s">
        <v>577</v>
      </c>
      <c r="C899" s="16">
        <v>1800</v>
      </c>
      <c r="D899" s="16">
        <v>0</v>
      </c>
      <c r="E899" s="16">
        <f t="shared" si="19"/>
        <v>1800</v>
      </c>
    </row>
    <row r="900" spans="1:5" ht="12.75">
      <c r="A900" s="14" t="s">
        <v>578</v>
      </c>
      <c r="B900" s="1" t="s">
        <v>579</v>
      </c>
      <c r="C900" s="16">
        <v>4500</v>
      </c>
      <c r="D900" s="16">
        <v>0</v>
      </c>
      <c r="E900" s="16">
        <f t="shared" si="19"/>
        <v>4500</v>
      </c>
    </row>
    <row r="901" spans="1:5" ht="12.75">
      <c r="A901" s="14" t="s">
        <v>1706</v>
      </c>
      <c r="B901" s="1" t="s">
        <v>581</v>
      </c>
      <c r="C901" s="16">
        <v>0</v>
      </c>
      <c r="D901" s="16">
        <v>300</v>
      </c>
      <c r="E901" s="16">
        <f t="shared" si="19"/>
        <v>300</v>
      </c>
    </row>
    <row r="902" spans="1:5" ht="12.75">
      <c r="A902" s="14" t="s">
        <v>1707</v>
      </c>
      <c r="B902" s="1" t="s">
        <v>1708</v>
      </c>
      <c r="C902" s="16">
        <v>0</v>
      </c>
      <c r="D902" s="16">
        <v>45000</v>
      </c>
      <c r="E902" s="16">
        <f t="shared" si="19"/>
        <v>45000</v>
      </c>
    </row>
    <row r="903" spans="1:5" ht="12.75">
      <c r="A903" s="14" t="s">
        <v>1709</v>
      </c>
      <c r="B903" s="1" t="s">
        <v>1710</v>
      </c>
      <c r="C903" s="16">
        <v>0</v>
      </c>
      <c r="D903" s="16">
        <v>13000</v>
      </c>
      <c r="E903" s="16">
        <f t="shared" si="19"/>
        <v>13000</v>
      </c>
    </row>
    <row r="904" spans="1:5" ht="12.75">
      <c r="A904" s="14" t="s">
        <v>1711</v>
      </c>
      <c r="B904" s="1" t="s">
        <v>1712</v>
      </c>
      <c r="C904" s="16">
        <v>0</v>
      </c>
      <c r="D904" s="16">
        <v>3000</v>
      </c>
      <c r="E904" s="16">
        <f t="shared" si="19"/>
        <v>3000</v>
      </c>
    </row>
    <row r="905" spans="2:5" ht="12.75">
      <c r="B905" s="40" t="s">
        <v>584</v>
      </c>
      <c r="C905" s="20">
        <f>SUM(C899:C904)</f>
        <v>6300</v>
      </c>
      <c r="D905" s="20">
        <f>SUM(D899:D904)</f>
        <v>61300</v>
      </c>
      <c r="E905" s="20">
        <f>SUM(E899:E904)</f>
        <v>67600</v>
      </c>
    </row>
    <row r="906" spans="1:9" s="6" customFormat="1" ht="12.75">
      <c r="A906" s="10" t="s">
        <v>585</v>
      </c>
      <c r="B906" s="11"/>
      <c r="C906" s="12"/>
      <c r="D906" s="12"/>
      <c r="E906" s="12"/>
      <c r="F906" s="44"/>
      <c r="G906" s="45"/>
      <c r="H906" s="45"/>
      <c r="I906" s="38"/>
    </row>
    <row r="907" spans="1:5" ht="12.75">
      <c r="A907" s="14" t="s">
        <v>586</v>
      </c>
      <c r="B907" s="1" t="s">
        <v>587</v>
      </c>
      <c r="C907" s="16">
        <v>57000</v>
      </c>
      <c r="D907" s="16">
        <v>125000</v>
      </c>
      <c r="E907" s="16">
        <f>SUM(C907:D907)</f>
        <v>182000</v>
      </c>
    </row>
    <row r="908" spans="1:5" ht="12.75">
      <c r="A908" s="14" t="s">
        <v>1713</v>
      </c>
      <c r="B908" s="1" t="s">
        <v>1714</v>
      </c>
      <c r="C908" s="16">
        <v>0</v>
      </c>
      <c r="D908" s="16">
        <v>300</v>
      </c>
      <c r="E908" s="16">
        <f>SUM(C908:D908)</f>
        <v>300</v>
      </c>
    </row>
    <row r="909" spans="2:5" ht="12.75">
      <c r="B909" s="19" t="s">
        <v>588</v>
      </c>
      <c r="C909" s="20">
        <f>SUM(C907:C908)</f>
        <v>57000</v>
      </c>
      <c r="D909" s="20">
        <f>SUM(D907:D908)</f>
        <v>125300</v>
      </c>
      <c r="E909" s="20">
        <f>SUM(E907:E908)</f>
        <v>182300</v>
      </c>
    </row>
    <row r="910" spans="1:5" s="6" customFormat="1" ht="12.75">
      <c r="A910" s="10" t="s">
        <v>589</v>
      </c>
      <c r="B910" s="39"/>
      <c r="C910" s="12"/>
      <c r="D910" s="12"/>
      <c r="E910" s="13"/>
    </row>
    <row r="911" spans="1:5" ht="12.75">
      <c r="A911" s="14" t="s">
        <v>1715</v>
      </c>
      <c r="B911" s="1" t="s">
        <v>591</v>
      </c>
      <c r="C911" s="16">
        <v>0</v>
      </c>
      <c r="D911" s="16">
        <v>500</v>
      </c>
      <c r="E911" s="16">
        <f t="shared" si="19"/>
        <v>500</v>
      </c>
    </row>
    <row r="912" spans="1:5" ht="12.75">
      <c r="A912" s="14" t="s">
        <v>1716</v>
      </c>
      <c r="B912" s="1" t="s">
        <v>591</v>
      </c>
      <c r="C912" s="16">
        <v>0</v>
      </c>
      <c r="D912" s="16">
        <v>750</v>
      </c>
      <c r="E912" s="16">
        <f t="shared" si="19"/>
        <v>750</v>
      </c>
    </row>
    <row r="913" spans="1:5" ht="12.75">
      <c r="A913" s="14" t="s">
        <v>1717</v>
      </c>
      <c r="B913" s="1" t="s">
        <v>594</v>
      </c>
      <c r="C913" s="16">
        <v>0</v>
      </c>
      <c r="D913" s="16">
        <v>500</v>
      </c>
      <c r="E913" s="16">
        <f t="shared" si="19"/>
        <v>500</v>
      </c>
    </row>
    <row r="914" spans="1:5" ht="12.75">
      <c r="A914" s="14" t="s">
        <v>1718</v>
      </c>
      <c r="B914" s="1" t="s">
        <v>594</v>
      </c>
      <c r="C914" s="16">
        <v>0</v>
      </c>
      <c r="D914" s="16">
        <v>1500</v>
      </c>
      <c r="E914" s="16">
        <f t="shared" si="19"/>
        <v>1500</v>
      </c>
    </row>
    <row r="915" spans="1:5" ht="12.75">
      <c r="A915" s="14" t="s">
        <v>1719</v>
      </c>
      <c r="B915" s="1" t="s">
        <v>594</v>
      </c>
      <c r="C915" s="16">
        <v>0</v>
      </c>
      <c r="D915" s="16">
        <v>8750</v>
      </c>
      <c r="E915" s="16">
        <f t="shared" si="19"/>
        <v>8750</v>
      </c>
    </row>
    <row r="916" spans="1:5" ht="12.75">
      <c r="A916" s="14" t="s">
        <v>1720</v>
      </c>
      <c r="B916" s="1" t="s">
        <v>598</v>
      </c>
      <c r="C916" s="16">
        <v>0</v>
      </c>
      <c r="D916" s="16">
        <v>15000</v>
      </c>
      <c r="E916" s="16">
        <f t="shared" si="19"/>
        <v>15000</v>
      </c>
    </row>
    <row r="917" spans="2:5" ht="12.75">
      <c r="B917" s="40" t="s">
        <v>1747</v>
      </c>
      <c r="C917" s="20">
        <f>SUM(C911:C916)</f>
        <v>0</v>
      </c>
      <c r="D917" s="20">
        <f>SUM(D911:D916)</f>
        <v>27000</v>
      </c>
      <c r="E917" s="20">
        <f>SUM(E911:E916)</f>
        <v>27000</v>
      </c>
    </row>
    <row r="918" spans="1:5" s="6" customFormat="1" ht="12.75">
      <c r="A918" s="10" t="s">
        <v>600</v>
      </c>
      <c r="B918" s="39"/>
      <c r="C918" s="12"/>
      <c r="D918" s="12"/>
      <c r="E918" s="13"/>
    </row>
    <row r="919" spans="1:5" ht="12.75">
      <c r="A919" s="14" t="s">
        <v>601</v>
      </c>
      <c r="B919" s="1" t="s">
        <v>602</v>
      </c>
      <c r="C919" s="16">
        <v>1100</v>
      </c>
      <c r="D919" s="16">
        <v>0</v>
      </c>
      <c r="E919" s="16">
        <f t="shared" si="19"/>
        <v>1100</v>
      </c>
    </row>
    <row r="920" spans="1:5" ht="12.75">
      <c r="A920" s="14" t="s">
        <v>1721</v>
      </c>
      <c r="B920" s="1" t="s">
        <v>604</v>
      </c>
      <c r="C920" s="16">
        <v>0</v>
      </c>
      <c r="D920" s="16">
        <v>200</v>
      </c>
      <c r="E920" s="16">
        <f t="shared" si="19"/>
        <v>200</v>
      </c>
    </row>
    <row r="921" spans="1:5" ht="12.75">
      <c r="A921" s="14" t="s">
        <v>605</v>
      </c>
      <c r="B921" s="1" t="s">
        <v>606</v>
      </c>
      <c r="C921" s="16">
        <v>4100</v>
      </c>
      <c r="D921" s="16">
        <v>30000</v>
      </c>
      <c r="E921" s="16">
        <f t="shared" si="19"/>
        <v>34100</v>
      </c>
    </row>
    <row r="922" spans="1:5" ht="12.75">
      <c r="A922" s="14" t="s">
        <v>1722</v>
      </c>
      <c r="B922" s="1" t="s">
        <v>608</v>
      </c>
      <c r="C922" s="16">
        <v>0</v>
      </c>
      <c r="D922" s="16">
        <v>100</v>
      </c>
      <c r="E922" s="16">
        <f t="shared" si="19"/>
        <v>100</v>
      </c>
    </row>
    <row r="923" spans="1:5" ht="12.75">
      <c r="A923" s="14" t="s">
        <v>1723</v>
      </c>
      <c r="B923" s="1" t="s">
        <v>610</v>
      </c>
      <c r="C923" s="16">
        <v>0</v>
      </c>
      <c r="D923" s="16">
        <v>0</v>
      </c>
      <c r="E923" s="16">
        <f t="shared" si="19"/>
        <v>0</v>
      </c>
    </row>
    <row r="924" spans="1:5" ht="12.75">
      <c r="A924" s="14" t="s">
        <v>611</v>
      </c>
      <c r="B924" s="1" t="s">
        <v>612</v>
      </c>
      <c r="C924" s="16">
        <v>300</v>
      </c>
      <c r="D924" s="16">
        <v>0</v>
      </c>
      <c r="E924" s="16">
        <f t="shared" si="19"/>
        <v>300</v>
      </c>
    </row>
    <row r="925" spans="1:5" ht="12.75">
      <c r="A925" s="14" t="s">
        <v>1724</v>
      </c>
      <c r="B925" s="1" t="s">
        <v>614</v>
      </c>
      <c r="C925" s="16">
        <v>0</v>
      </c>
      <c r="D925" s="16">
        <v>1000</v>
      </c>
      <c r="E925" s="16">
        <f t="shared" si="19"/>
        <v>1000</v>
      </c>
    </row>
    <row r="926" spans="2:5" ht="12.75">
      <c r="B926" s="40" t="s">
        <v>615</v>
      </c>
      <c r="C926" s="20">
        <f>SUM(C919:C925)</f>
        <v>5500</v>
      </c>
      <c r="D926" s="20">
        <f>SUM(D919:D925)</f>
        <v>31300</v>
      </c>
      <c r="E926" s="20">
        <f>SUM(E919:E925)</f>
        <v>36800</v>
      </c>
    </row>
    <row r="927" spans="1:5" s="6" customFormat="1" ht="12.75">
      <c r="A927" s="10" t="s">
        <v>616</v>
      </c>
      <c r="B927" s="39"/>
      <c r="C927" s="12"/>
      <c r="D927" s="12"/>
      <c r="E927" s="13"/>
    </row>
    <row r="928" spans="1:5" ht="12.75">
      <c r="A928" s="14" t="s">
        <v>617</v>
      </c>
      <c r="B928" s="1" t="s">
        <v>618</v>
      </c>
      <c r="C928" s="16">
        <v>120000</v>
      </c>
      <c r="D928" s="16">
        <v>121492</v>
      </c>
      <c r="E928" s="16">
        <f t="shared" si="19"/>
        <v>241492</v>
      </c>
    </row>
    <row r="929" spans="1:5" ht="12.75">
      <c r="A929" s="14" t="s">
        <v>619</v>
      </c>
      <c r="B929" s="1" t="s">
        <v>620</v>
      </c>
      <c r="C929" s="16">
        <v>90000</v>
      </c>
      <c r="D929" s="16">
        <v>35000</v>
      </c>
      <c r="E929" s="16">
        <f t="shared" si="19"/>
        <v>125000</v>
      </c>
    </row>
    <row r="930" spans="1:5" ht="12.75">
      <c r="A930" s="14" t="s">
        <v>621</v>
      </c>
      <c r="B930" s="1" t="s">
        <v>467</v>
      </c>
      <c r="C930" s="16">
        <v>240000</v>
      </c>
      <c r="D930" s="16">
        <v>0</v>
      </c>
      <c r="E930" s="16">
        <f t="shared" si="19"/>
        <v>240000</v>
      </c>
    </row>
    <row r="931" spans="1:5" ht="12.75">
      <c r="A931" s="14" t="s">
        <v>1725</v>
      </c>
      <c r="B931" s="1" t="s">
        <v>623</v>
      </c>
      <c r="C931" s="16">
        <v>0</v>
      </c>
      <c r="D931" s="16">
        <v>10241</v>
      </c>
      <c r="E931" s="16">
        <f t="shared" si="19"/>
        <v>10241</v>
      </c>
    </row>
    <row r="932" spans="1:5" ht="12.75">
      <c r="A932" s="14" t="s">
        <v>1726</v>
      </c>
      <c r="B932" s="1" t="s">
        <v>625</v>
      </c>
      <c r="C932" s="16">
        <v>0</v>
      </c>
      <c r="D932" s="16">
        <v>70634</v>
      </c>
      <c r="E932" s="16">
        <f t="shared" si="19"/>
        <v>70634</v>
      </c>
    </row>
    <row r="933" spans="1:5" ht="12.75">
      <c r="A933" s="14" t="s">
        <v>626</v>
      </c>
      <c r="B933" s="1" t="s">
        <v>627</v>
      </c>
      <c r="C933" s="16">
        <v>200000</v>
      </c>
      <c r="D933" s="16">
        <v>0</v>
      </c>
      <c r="E933" s="16">
        <f t="shared" si="19"/>
        <v>200000</v>
      </c>
    </row>
    <row r="934" spans="1:5" ht="12.75">
      <c r="A934" s="14" t="s">
        <v>1727</v>
      </c>
      <c r="B934" s="1" t="s">
        <v>629</v>
      </c>
      <c r="C934" s="16">
        <v>0</v>
      </c>
      <c r="D934" s="16">
        <v>6827</v>
      </c>
      <c r="E934" s="16">
        <f t="shared" si="19"/>
        <v>6827</v>
      </c>
    </row>
    <row r="935" spans="1:5" ht="12.75">
      <c r="A935" s="14" t="s">
        <v>1728</v>
      </c>
      <c r="B935" s="1" t="s">
        <v>631</v>
      </c>
      <c r="C935" s="16">
        <v>0</v>
      </c>
      <c r="D935" s="16">
        <v>0</v>
      </c>
      <c r="E935" s="16">
        <f t="shared" si="19"/>
        <v>0</v>
      </c>
    </row>
    <row r="936" spans="1:5" ht="12.75">
      <c r="A936" s="14" t="s">
        <v>1729</v>
      </c>
      <c r="B936" s="1" t="s">
        <v>633</v>
      </c>
      <c r="D936" s="16">
        <v>25000</v>
      </c>
      <c r="E936" s="16">
        <f t="shared" si="19"/>
        <v>25000</v>
      </c>
    </row>
    <row r="937" spans="1:5" ht="12.75">
      <c r="A937" s="14" t="s">
        <v>634</v>
      </c>
      <c r="B937" s="1" t="s">
        <v>635</v>
      </c>
      <c r="C937" s="16">
        <v>0</v>
      </c>
      <c r="D937" s="16">
        <v>13500</v>
      </c>
      <c r="E937" s="16">
        <f>SUM(C937:D937)</f>
        <v>13500</v>
      </c>
    </row>
    <row r="938" spans="2:5" ht="12.75">
      <c r="B938" s="40" t="s">
        <v>636</v>
      </c>
      <c r="C938" s="20">
        <f>SUM(C928:C937)</f>
        <v>650000</v>
      </c>
      <c r="D938" s="20">
        <f>SUM(D928:D937)</f>
        <v>282694</v>
      </c>
      <c r="E938" s="20">
        <f>SUM(E928:E937)</f>
        <v>932694</v>
      </c>
    </row>
    <row r="939" spans="1:5" s="6" customFormat="1" ht="12.75">
      <c r="A939" s="10" t="s">
        <v>443</v>
      </c>
      <c r="B939" s="39"/>
      <c r="C939" s="12"/>
      <c r="D939" s="12"/>
      <c r="E939" s="13"/>
    </row>
    <row r="940" spans="1:5" ht="12.75">
      <c r="A940" s="14" t="s">
        <v>1730</v>
      </c>
      <c r="B940" s="1" t="s">
        <v>638</v>
      </c>
      <c r="C940" s="16">
        <v>0</v>
      </c>
      <c r="D940" s="16">
        <v>100000</v>
      </c>
      <c r="E940" s="16">
        <f t="shared" si="19"/>
        <v>100000</v>
      </c>
    </row>
    <row r="941" spans="1:5" ht="12.75">
      <c r="A941" s="14" t="s">
        <v>639</v>
      </c>
      <c r="B941" s="1" t="s">
        <v>640</v>
      </c>
      <c r="C941" s="16">
        <v>195700</v>
      </c>
      <c r="D941" s="16">
        <v>280000</v>
      </c>
      <c r="E941" s="16">
        <f>SUM(C941:D941)</f>
        <v>475700</v>
      </c>
    </row>
    <row r="942" spans="1:5" ht="12.75">
      <c r="A942" s="14" t="s">
        <v>641</v>
      </c>
      <c r="B942" s="1" t="s">
        <v>640</v>
      </c>
      <c r="C942" s="16">
        <v>60070</v>
      </c>
      <c r="D942" s="16">
        <v>0</v>
      </c>
      <c r="E942" s="16">
        <f>SUM(C942:D942)</f>
        <v>60070</v>
      </c>
    </row>
    <row r="943" spans="1:5" ht="12.75">
      <c r="A943" s="14" t="s">
        <v>642</v>
      </c>
      <c r="B943" s="1" t="s">
        <v>640</v>
      </c>
      <c r="C943" s="16">
        <v>100000</v>
      </c>
      <c r="D943" s="16">
        <v>0</v>
      </c>
      <c r="E943" s="16">
        <f>SUM(C943:D943)</f>
        <v>100000</v>
      </c>
    </row>
    <row r="944" spans="1:5" ht="12.75">
      <c r="A944" s="14" t="s">
        <v>643</v>
      </c>
      <c r="B944" s="1" t="s">
        <v>640</v>
      </c>
      <c r="C944" s="16">
        <v>1500</v>
      </c>
      <c r="D944" s="16">
        <v>0</v>
      </c>
      <c r="E944" s="16">
        <f>SUM(C944:D944)</f>
        <v>1500</v>
      </c>
    </row>
    <row r="945" spans="2:5" ht="12.75">
      <c r="B945" s="40" t="s">
        <v>453</v>
      </c>
      <c r="C945" s="20">
        <f>SUM(C940:C944)</f>
        <v>357270</v>
      </c>
      <c r="D945" s="20">
        <f>SUM(D940:D944)</f>
        <v>380000</v>
      </c>
      <c r="E945" s="20">
        <f>SUM(E940:E944)</f>
        <v>737270</v>
      </c>
    </row>
    <row r="946" spans="1:5" s="6" customFormat="1" ht="15.75">
      <c r="A946" s="27"/>
      <c r="B946" s="41" t="s">
        <v>644</v>
      </c>
      <c r="C946" s="29">
        <f>SUM(C945,C938,C926,C917,C905,C897,C882,C879,C873,C869,C865,C847,C840,C832,C829,C825,C821,C814,C909)</f>
        <v>3108106</v>
      </c>
      <c r="D946" s="29">
        <f>SUM(D945,D938,D926,D917,D905,D897,D882,D879,D873,D869,D865,D847,D840,D832,D829,D825,D821,D814,D909)</f>
        <v>9020985.2</v>
      </c>
      <c r="E946" s="29">
        <f>SUM(E945,E938,E926,E917,E905,E897,E882,E879,E873,E869,E865,E847,E840,E832,E829,E825,E821,E814,E909)</f>
        <v>12129091.2</v>
      </c>
    </row>
  </sheetData>
  <sheetProtection/>
  <printOptions/>
  <pageMargins left="0.42" right="0.34" top="0.72" bottom="0.59" header="0.29" footer="0.3"/>
  <pageSetup fitToHeight="16" fitToWidth="16" horizontalDpi="600" verticalDpi="600" orientation="portrait" scale="91" r:id="rId2"/>
  <headerFooter>
    <oddHeader>&amp;C&amp;"-,Bold"&amp;12POTSDAM BUDGET ANALYSIS by ACCOUNT CODE
WITH DETAIL&amp;RDRAFT - as of 12/8/10
Page &amp;P of &amp;N</oddHeader>
    <oddFooter>&amp;R&amp;G</oddFooter>
  </headerFooter>
  <rowBreaks count="9" manualBreakCount="9">
    <brk id="51" max="4" man="1"/>
    <brk id="160" max="4" man="1"/>
    <brk id="210" max="4" man="1"/>
    <brk id="273" max="4" man="1"/>
    <brk id="329" max="4" man="1"/>
    <brk id="508" max="4" man="1"/>
    <brk id="760" max="4" man="1"/>
    <brk id="825" max="4" man="1"/>
    <brk id="882" max="4" man="1"/>
  </rowBreaks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G27"/>
  <sheetViews>
    <sheetView zoomScalePageLayoutView="0" workbookViewId="0" topLeftCell="A1">
      <selection activeCell="J22" sqref="J22"/>
    </sheetView>
  </sheetViews>
  <sheetFormatPr defaultColWidth="9.140625" defaultRowHeight="15"/>
  <cols>
    <col min="1" max="1" width="21.8515625" style="1" bestFit="1" customWidth="1"/>
    <col min="2" max="2" width="12.28125" style="1" customWidth="1"/>
    <col min="3" max="3" width="8.00390625" style="1" customWidth="1"/>
    <col min="4" max="4" width="14.7109375" style="1" bestFit="1" customWidth="1"/>
    <col min="5" max="5" width="9.140625" style="46" customWidth="1"/>
    <col min="6" max="6" width="11.28125" style="46" bestFit="1" customWidth="1"/>
    <col min="7" max="16384" width="9.140625" style="46" customWidth="1"/>
  </cols>
  <sheetData>
    <row r="1" spans="1:7" ht="25.5">
      <c r="A1" s="36" t="s">
        <v>1731</v>
      </c>
      <c r="B1" s="36" t="s">
        <v>3</v>
      </c>
      <c r="C1" s="4" t="s">
        <v>4</v>
      </c>
      <c r="D1" s="36" t="s">
        <v>1732</v>
      </c>
      <c r="E1" s="4" t="s">
        <v>6</v>
      </c>
      <c r="F1" s="5" t="s">
        <v>7</v>
      </c>
      <c r="G1" s="5" t="s">
        <v>8</v>
      </c>
    </row>
    <row r="2" spans="1:7" ht="16.5" customHeight="1">
      <c r="A2" s="58" t="s">
        <v>11</v>
      </c>
      <c r="B2" s="59">
        <v>3108106</v>
      </c>
      <c r="C2" s="60">
        <f>B2/$B$2</f>
        <v>1</v>
      </c>
      <c r="D2" s="59">
        <v>9018222.2</v>
      </c>
      <c r="E2" s="60">
        <f>D2/$D$2</f>
        <v>1</v>
      </c>
      <c r="F2" s="59">
        <f>SUM(B2,D2)</f>
        <v>12126328.2</v>
      </c>
      <c r="G2" s="60">
        <f>F2/$F$2</f>
        <v>1</v>
      </c>
    </row>
    <row r="3" spans="1:7" ht="14.25">
      <c r="A3" s="1" t="s">
        <v>1733</v>
      </c>
      <c r="B3" s="47">
        <v>868722</v>
      </c>
      <c r="C3" s="48">
        <f>B3/$B$2</f>
        <v>0.279502050444869</v>
      </c>
      <c r="D3" s="47">
        <v>5736002.2</v>
      </c>
      <c r="E3" s="48">
        <f>D3/$D$2</f>
        <v>0.636045782948218</v>
      </c>
      <c r="F3" s="47">
        <f>SUM(B3,D3)</f>
        <v>6604724.2</v>
      </c>
      <c r="G3" s="48">
        <f>F3/$F$2</f>
        <v>0.5446598583732873</v>
      </c>
    </row>
    <row r="4" spans="1:7" ht="14.25">
      <c r="A4" s="1" t="s">
        <v>1734</v>
      </c>
      <c r="B4" s="47">
        <v>357020</v>
      </c>
      <c r="C4" s="48">
        <f aca="true" t="shared" si="0" ref="C4:C14">B4/$B$2</f>
        <v>0.11486738225787667</v>
      </c>
      <c r="D4" s="47">
        <v>0</v>
      </c>
      <c r="E4" s="48">
        <f aca="true" t="shared" si="1" ref="E4:E14">D4/$D$2</f>
        <v>0</v>
      </c>
      <c r="F4" s="47">
        <f aca="true" t="shared" si="2" ref="F4:F14">SUM(B4,D4)</f>
        <v>357020</v>
      </c>
      <c r="G4" s="48">
        <f aca="true" t="shared" si="3" ref="G4:G14">F4/$F$2</f>
        <v>0.029441723340458494</v>
      </c>
    </row>
    <row r="5" spans="1:7" ht="14.25">
      <c r="A5" s="1" t="s">
        <v>1735</v>
      </c>
      <c r="B5" s="47">
        <v>0</v>
      </c>
      <c r="C5" s="48">
        <f t="shared" si="0"/>
        <v>0</v>
      </c>
      <c r="D5" s="47">
        <v>517819</v>
      </c>
      <c r="E5" s="48">
        <f t="shared" si="1"/>
        <v>0.05741918845157752</v>
      </c>
      <c r="F5" s="47">
        <f t="shared" si="2"/>
        <v>517819</v>
      </c>
      <c r="G5" s="48">
        <f t="shared" si="3"/>
        <v>0.042702043970737985</v>
      </c>
    </row>
    <row r="6" spans="1:7" ht="14.25">
      <c r="A6" s="1" t="s">
        <v>1736</v>
      </c>
      <c r="B6" s="47">
        <v>728935</v>
      </c>
      <c r="C6" s="48">
        <f t="shared" si="0"/>
        <v>0.23452707211401413</v>
      </c>
      <c r="D6" s="47">
        <v>0</v>
      </c>
      <c r="E6" s="48">
        <f t="shared" si="1"/>
        <v>0</v>
      </c>
      <c r="F6" s="47">
        <f t="shared" si="2"/>
        <v>728935</v>
      </c>
      <c r="G6" s="48">
        <f t="shared" si="3"/>
        <v>0.060111765736309206</v>
      </c>
    </row>
    <row r="7" spans="1:7" ht="14.25">
      <c r="A7" s="1" t="s">
        <v>1737</v>
      </c>
      <c r="B7" s="47">
        <v>903334</v>
      </c>
      <c r="C7" s="48">
        <f t="shared" si="0"/>
        <v>0.2906380927806195</v>
      </c>
      <c r="D7" s="47">
        <v>0</v>
      </c>
      <c r="E7" s="48">
        <f t="shared" si="1"/>
        <v>0</v>
      </c>
      <c r="F7" s="47">
        <f t="shared" si="2"/>
        <v>903334</v>
      </c>
      <c r="G7" s="48">
        <f t="shared" si="3"/>
        <v>0.07449361299655406</v>
      </c>
    </row>
    <row r="8" spans="1:7" ht="14.25">
      <c r="A8" s="1" t="s">
        <v>1738</v>
      </c>
      <c r="B8" s="47">
        <v>0</v>
      </c>
      <c r="C8" s="48">
        <f t="shared" si="0"/>
        <v>0</v>
      </c>
      <c r="D8" s="47">
        <v>1277336</v>
      </c>
      <c r="E8" s="48">
        <f t="shared" si="1"/>
        <v>0.14163944640884987</v>
      </c>
      <c r="F8" s="47">
        <f t="shared" si="2"/>
        <v>1277336</v>
      </c>
      <c r="G8" s="48">
        <f t="shared" si="3"/>
        <v>0.10533576025098842</v>
      </c>
    </row>
    <row r="9" spans="1:7" ht="14.25">
      <c r="A9" s="1" t="s">
        <v>1739</v>
      </c>
      <c r="B9" s="47">
        <v>0</v>
      </c>
      <c r="C9" s="48">
        <f t="shared" si="0"/>
        <v>0</v>
      </c>
      <c r="D9" s="47">
        <v>1300440</v>
      </c>
      <c r="E9" s="48">
        <f t="shared" si="1"/>
        <v>0.14420137042087963</v>
      </c>
      <c r="F9" s="47">
        <f t="shared" si="2"/>
        <v>1300440</v>
      </c>
      <c r="G9" s="48">
        <f t="shared" si="3"/>
        <v>0.10724103607883548</v>
      </c>
    </row>
    <row r="10" spans="1:7" ht="14.25">
      <c r="A10" s="1" t="s">
        <v>1740</v>
      </c>
      <c r="B10" s="47">
        <v>0</v>
      </c>
      <c r="C10" s="48">
        <f t="shared" si="0"/>
        <v>0</v>
      </c>
      <c r="D10" s="47">
        <v>186625</v>
      </c>
      <c r="E10" s="48">
        <f t="shared" si="1"/>
        <v>0.02069421177047512</v>
      </c>
      <c r="F10" s="47">
        <f t="shared" si="2"/>
        <v>186625</v>
      </c>
      <c r="G10" s="48">
        <f t="shared" si="3"/>
        <v>0.015390066714506375</v>
      </c>
    </row>
    <row r="11" spans="1:7" ht="14.25">
      <c r="A11" s="1" t="s">
        <v>1741</v>
      </c>
      <c r="B11" s="47">
        <v>196440</v>
      </c>
      <c r="C11" s="48">
        <f t="shared" si="0"/>
        <v>0.06320247765037615</v>
      </c>
      <c r="D11" s="47">
        <v>0</v>
      </c>
      <c r="E11" s="48">
        <f t="shared" si="1"/>
        <v>0</v>
      </c>
      <c r="F11" s="47">
        <f t="shared" si="2"/>
        <v>196440</v>
      </c>
      <c r="G11" s="48">
        <f t="shared" si="3"/>
        <v>0.016199462587529176</v>
      </c>
    </row>
    <row r="12" spans="1:7" ht="14.25">
      <c r="A12" s="1" t="s">
        <v>1742</v>
      </c>
      <c r="B12" s="47">
        <v>2900</v>
      </c>
      <c r="C12" s="48">
        <f t="shared" si="0"/>
        <v>0.0009330441111081797</v>
      </c>
      <c r="D12" s="47">
        <v>0</v>
      </c>
      <c r="E12" s="48">
        <f t="shared" si="1"/>
        <v>0</v>
      </c>
      <c r="F12" s="47">
        <f t="shared" si="2"/>
        <v>2900</v>
      </c>
      <c r="G12" s="48">
        <f t="shared" si="3"/>
        <v>0.00023914906080143867</v>
      </c>
    </row>
    <row r="13" spans="1:7" ht="14.25">
      <c r="A13" s="1" t="s">
        <v>1743</v>
      </c>
      <c r="B13" s="47">
        <v>28400</v>
      </c>
      <c r="C13" s="48">
        <f t="shared" si="0"/>
        <v>0.009137397501887001</v>
      </c>
      <c r="D13" s="47">
        <v>0</v>
      </c>
      <c r="E13" s="48">
        <f t="shared" si="1"/>
        <v>0</v>
      </c>
      <c r="F13" s="47">
        <f t="shared" si="2"/>
        <v>28400</v>
      </c>
      <c r="G13" s="48">
        <f t="shared" si="3"/>
        <v>0.0023420114919865025</v>
      </c>
    </row>
    <row r="14" spans="1:7" ht="14.25">
      <c r="A14" s="1" t="s">
        <v>1744</v>
      </c>
      <c r="B14" s="47">
        <v>22355</v>
      </c>
      <c r="C14" s="48">
        <f t="shared" si="0"/>
        <v>0.0071924831392494335</v>
      </c>
      <c r="D14" s="47">
        <v>0</v>
      </c>
      <c r="E14" s="48">
        <f t="shared" si="1"/>
        <v>0</v>
      </c>
      <c r="F14" s="47">
        <f t="shared" si="2"/>
        <v>22355</v>
      </c>
      <c r="G14" s="48">
        <f t="shared" si="3"/>
        <v>0.0018435093980055728</v>
      </c>
    </row>
    <row r="15" spans="1:7" ht="18.75" customHeight="1">
      <c r="A15" s="58" t="s">
        <v>457</v>
      </c>
      <c r="B15" s="59">
        <f>SUM(B16:B27)</f>
        <v>3108106</v>
      </c>
      <c r="C15" s="60">
        <f>B15/$B$15</f>
        <v>1</v>
      </c>
      <c r="D15" s="59">
        <f>SUM(D16:D27)</f>
        <v>9020985.2</v>
      </c>
      <c r="E15" s="60">
        <f>D15/$D$15</f>
        <v>1</v>
      </c>
      <c r="F15" s="59">
        <f>SUM(B15,D15)</f>
        <v>12129091.2</v>
      </c>
      <c r="G15" s="60">
        <f>F15/$F$15</f>
        <v>1</v>
      </c>
    </row>
    <row r="16" spans="1:7" ht="14.25">
      <c r="A16" s="1" t="s">
        <v>1733</v>
      </c>
      <c r="B16" s="47">
        <v>868722</v>
      </c>
      <c r="C16" s="48">
        <f>B16/$B$15</f>
        <v>0.279502050444869</v>
      </c>
      <c r="D16" s="47">
        <v>5736002.2</v>
      </c>
      <c r="E16" s="48">
        <f>D16/$D$15</f>
        <v>0.635850971133397</v>
      </c>
      <c r="F16" s="47">
        <f>SUM(B16,D16)</f>
        <v>6604724.2</v>
      </c>
      <c r="G16" s="48">
        <f>F16/$F$15</f>
        <v>0.5445357851707802</v>
      </c>
    </row>
    <row r="17" spans="1:7" ht="14.25">
      <c r="A17" s="1" t="s">
        <v>1734</v>
      </c>
      <c r="B17" s="47">
        <v>357020</v>
      </c>
      <c r="C17" s="48">
        <f aca="true" t="shared" si="4" ref="C17:C25">B17/$B$15</f>
        <v>0.11486738225787667</v>
      </c>
      <c r="D17" s="47">
        <v>0</v>
      </c>
      <c r="E17" s="48">
        <f aca="true" t="shared" si="5" ref="E17:E25">D17/$D$15</f>
        <v>0</v>
      </c>
      <c r="F17" s="47">
        <f aca="true" t="shared" si="6" ref="F17:F25">SUM(B17,D17)</f>
        <v>357020</v>
      </c>
      <c r="G17" s="48">
        <f aca="true" t="shared" si="7" ref="G17:G24">F17/$F$15</f>
        <v>0.029435016532813277</v>
      </c>
    </row>
    <row r="18" spans="1:7" ht="14.25">
      <c r="A18" s="1" t="s">
        <v>1735</v>
      </c>
      <c r="B18" s="47">
        <v>0</v>
      </c>
      <c r="C18" s="48">
        <f t="shared" si="4"/>
        <v>0</v>
      </c>
      <c r="D18" s="47">
        <v>520582</v>
      </c>
      <c r="E18" s="48">
        <f t="shared" si="5"/>
        <v>0.05770788760411668</v>
      </c>
      <c r="F18" s="47">
        <f t="shared" si="6"/>
        <v>520582</v>
      </c>
      <c r="G18" s="48">
        <f t="shared" si="7"/>
        <v>0.04292011589458574</v>
      </c>
    </row>
    <row r="19" spans="1:7" ht="14.25">
      <c r="A19" s="1" t="s">
        <v>1736</v>
      </c>
      <c r="B19" s="47">
        <v>728935</v>
      </c>
      <c r="C19" s="48">
        <f t="shared" si="4"/>
        <v>0.23452707211401413</v>
      </c>
      <c r="D19" s="47">
        <v>0</v>
      </c>
      <c r="E19" s="48">
        <f t="shared" si="5"/>
        <v>0</v>
      </c>
      <c r="F19" s="47">
        <f t="shared" si="6"/>
        <v>728935</v>
      </c>
      <c r="G19" s="48">
        <f t="shared" si="7"/>
        <v>0.060098072310644346</v>
      </c>
    </row>
    <row r="20" spans="1:7" ht="14.25">
      <c r="A20" s="1" t="s">
        <v>1737</v>
      </c>
      <c r="B20" s="47">
        <v>903334</v>
      </c>
      <c r="C20" s="48">
        <f t="shared" si="4"/>
        <v>0.2906380927806195</v>
      </c>
      <c r="D20" s="47">
        <v>0</v>
      </c>
      <c r="E20" s="48">
        <f t="shared" si="5"/>
        <v>0</v>
      </c>
      <c r="F20" s="47">
        <f t="shared" si="6"/>
        <v>903334</v>
      </c>
      <c r="G20" s="48">
        <f t="shared" si="7"/>
        <v>0.07447664339435424</v>
      </c>
    </row>
    <row r="21" spans="1:7" ht="14.25">
      <c r="A21" s="1" t="s">
        <v>1738</v>
      </c>
      <c r="B21" s="47">
        <v>0</v>
      </c>
      <c r="C21" s="48">
        <f t="shared" si="4"/>
        <v>0</v>
      </c>
      <c r="D21" s="47">
        <v>1277336</v>
      </c>
      <c r="E21" s="48">
        <f t="shared" si="5"/>
        <v>0.1415960642524943</v>
      </c>
      <c r="F21" s="47">
        <f t="shared" si="6"/>
        <v>1277336</v>
      </c>
      <c r="G21" s="48">
        <f t="shared" si="7"/>
        <v>0.10531176482538115</v>
      </c>
    </row>
    <row r="22" spans="1:7" ht="14.25">
      <c r="A22" s="1" t="s">
        <v>1739</v>
      </c>
      <c r="B22" s="47">
        <v>0</v>
      </c>
      <c r="C22" s="48">
        <f t="shared" si="4"/>
        <v>0</v>
      </c>
      <c r="D22" s="47">
        <v>1300440</v>
      </c>
      <c r="E22" s="48">
        <f t="shared" si="5"/>
        <v>0.14415720358348444</v>
      </c>
      <c r="F22" s="47">
        <f t="shared" si="6"/>
        <v>1300440</v>
      </c>
      <c r="G22" s="48">
        <f t="shared" si="7"/>
        <v>0.10721660663249033</v>
      </c>
    </row>
    <row r="23" spans="1:7" ht="14.25">
      <c r="A23" s="1" t="s">
        <v>1740</v>
      </c>
      <c r="B23" s="47">
        <v>0</v>
      </c>
      <c r="C23" s="48">
        <f t="shared" si="4"/>
        <v>0</v>
      </c>
      <c r="D23" s="47">
        <v>186625</v>
      </c>
      <c r="E23" s="48">
        <f t="shared" si="5"/>
        <v>0.020687873426507786</v>
      </c>
      <c r="F23" s="47">
        <f t="shared" si="6"/>
        <v>186625</v>
      </c>
      <c r="G23" s="48">
        <f t="shared" si="7"/>
        <v>0.015386560866159537</v>
      </c>
    </row>
    <row r="24" spans="1:7" ht="14.25">
      <c r="A24" s="1" t="s">
        <v>1741</v>
      </c>
      <c r="B24" s="47">
        <v>196440</v>
      </c>
      <c r="C24" s="48">
        <f t="shared" si="4"/>
        <v>0.06320247765037615</v>
      </c>
      <c r="D24" s="47">
        <v>0</v>
      </c>
      <c r="E24" s="48">
        <f t="shared" si="5"/>
        <v>0</v>
      </c>
      <c r="F24" s="47">
        <f t="shared" si="6"/>
        <v>196440</v>
      </c>
      <c r="G24" s="48">
        <f t="shared" si="7"/>
        <v>0.01619577235926794</v>
      </c>
    </row>
    <row r="25" spans="1:7" ht="14.25">
      <c r="A25" s="1" t="s">
        <v>1742</v>
      </c>
      <c r="B25" s="47">
        <v>2900</v>
      </c>
      <c r="C25" s="48">
        <f t="shared" si="4"/>
        <v>0.0009330441111081797</v>
      </c>
      <c r="D25" s="47">
        <v>0</v>
      </c>
      <c r="E25" s="48">
        <f t="shared" si="5"/>
        <v>0</v>
      </c>
      <c r="F25" s="47">
        <f t="shared" si="6"/>
        <v>2900</v>
      </c>
      <c r="G25" s="48">
        <f>F25/$F$15</f>
        <v>0.00023909458278292112</v>
      </c>
    </row>
    <row r="26" spans="1:7" ht="14.25">
      <c r="A26" s="1" t="s">
        <v>1743</v>
      </c>
      <c r="B26" s="47">
        <v>28400</v>
      </c>
      <c r="C26" s="48">
        <f>B26/$B$15</f>
        <v>0.009137397501887001</v>
      </c>
      <c r="D26" s="47">
        <v>0</v>
      </c>
      <c r="E26" s="48">
        <f>D26/$D$15</f>
        <v>0</v>
      </c>
      <c r="F26" s="47">
        <f>SUM(B26,D26)</f>
        <v>28400</v>
      </c>
      <c r="G26" s="48">
        <f>F26/$F$15</f>
        <v>0.0023414779831155033</v>
      </c>
    </row>
    <row r="27" spans="1:7" ht="14.25">
      <c r="A27" s="1" t="s">
        <v>1744</v>
      </c>
      <c r="B27" s="47">
        <v>22355</v>
      </c>
      <c r="C27" s="48">
        <f>B27/$B$15</f>
        <v>0.0071924831392494335</v>
      </c>
      <c r="D27" s="47">
        <v>0</v>
      </c>
      <c r="E27" s="48">
        <f>D27/$D$15</f>
        <v>0</v>
      </c>
      <c r="F27" s="47">
        <f>SUM(B27,D27)</f>
        <v>22355</v>
      </c>
      <c r="G27" s="48">
        <f>F27/$F$15</f>
        <v>0.0018430894476248972</v>
      </c>
    </row>
  </sheetData>
  <sheetProtection/>
  <printOptions/>
  <pageMargins left="0.7" right="0.32" top="1.11" bottom="0.75" header="0.44" footer="0.3"/>
  <pageSetup horizontalDpi="600" verticalDpi="600" orientation="portrait" r:id="rId2"/>
  <headerFooter>
    <oddHeader>&amp;C&amp;"Arial,Bold"&amp;12Potsdam Budget Analysis
Summary by Fund&amp;RDRAFT -as of 12/8/10
Page &amp;P of &amp;N</oddHeader>
    <oddFooter>&amp;R&amp;G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2060"/>
  </sheetPr>
  <dimension ref="A1:H745"/>
  <sheetViews>
    <sheetView zoomScalePageLayoutView="0" workbookViewId="0" topLeftCell="A1">
      <pane ySplit="1" topLeftCell="A725" activePane="bottomLeft" state="frozen"/>
      <selection pane="topLeft" activeCell="A1" sqref="A1"/>
      <selection pane="bottomLeft" activeCell="G745" sqref="G745"/>
    </sheetView>
  </sheetViews>
  <sheetFormatPr defaultColWidth="9.140625" defaultRowHeight="15"/>
  <cols>
    <col min="1" max="1" width="4.8515625" style="14" bestFit="1" customWidth="1"/>
    <col min="2" max="2" width="9.140625" style="18" bestFit="1" customWidth="1"/>
    <col min="3" max="3" width="10.7109375" style="53" customWidth="1"/>
    <col min="4" max="4" width="45.57421875" style="14" bestFit="1" customWidth="1"/>
    <col min="5" max="5" width="13.7109375" style="16" bestFit="1" customWidth="1"/>
    <col min="6" max="6" width="14.8515625" style="1" bestFit="1" customWidth="1"/>
    <col min="7" max="7" width="15.140625" style="1" bestFit="1" customWidth="1"/>
    <col min="8" max="16384" width="9.140625" style="1" customWidth="1"/>
  </cols>
  <sheetData>
    <row r="1" spans="1:7" ht="25.5">
      <c r="A1" s="2" t="s">
        <v>1748</v>
      </c>
      <c r="B1" s="50" t="s">
        <v>0</v>
      </c>
      <c r="C1" s="50" t="s">
        <v>1</v>
      </c>
      <c r="D1" s="2" t="s">
        <v>2</v>
      </c>
      <c r="E1" s="36" t="s">
        <v>3</v>
      </c>
      <c r="F1" s="36" t="s">
        <v>5</v>
      </c>
      <c r="G1" s="5" t="s">
        <v>7</v>
      </c>
    </row>
    <row r="2" spans="1:7" ht="12.75">
      <c r="A2" s="14" t="s">
        <v>12</v>
      </c>
      <c r="B2" s="18">
        <v>1010.1</v>
      </c>
      <c r="C2" s="53" t="s">
        <v>13</v>
      </c>
      <c r="D2" s="14" t="s">
        <v>645</v>
      </c>
      <c r="E2" s="16">
        <v>17000</v>
      </c>
      <c r="F2" s="16">
        <v>0</v>
      </c>
      <c r="G2" s="16">
        <v>17000</v>
      </c>
    </row>
    <row r="3" spans="1:7" ht="12.75">
      <c r="A3" s="14" t="s">
        <v>12</v>
      </c>
      <c r="B3" s="18">
        <v>1010.102</v>
      </c>
      <c r="C3" s="53" t="s">
        <v>646</v>
      </c>
      <c r="D3" s="14" t="s">
        <v>647</v>
      </c>
      <c r="E3" s="16">
        <v>0</v>
      </c>
      <c r="F3" s="16">
        <v>21200</v>
      </c>
      <c r="G3" s="16">
        <v>21200</v>
      </c>
    </row>
    <row r="4" spans="1:7" ht="12.75">
      <c r="A4" s="14" t="s">
        <v>12</v>
      </c>
      <c r="B4" s="18">
        <v>1010.424</v>
      </c>
      <c r="C4" s="53" t="s">
        <v>648</v>
      </c>
      <c r="D4" s="14" t="s">
        <v>649</v>
      </c>
      <c r="E4" s="16">
        <v>0</v>
      </c>
      <c r="F4" s="16">
        <v>75</v>
      </c>
      <c r="G4" s="16">
        <v>75</v>
      </c>
    </row>
    <row r="5" spans="1:7" ht="12.75">
      <c r="A5" s="14" t="s">
        <v>12</v>
      </c>
      <c r="B5" s="18">
        <v>1010.49</v>
      </c>
      <c r="C5" s="53" t="s">
        <v>650</v>
      </c>
      <c r="D5" s="14" t="s">
        <v>651</v>
      </c>
      <c r="E5" s="16">
        <v>0</v>
      </c>
      <c r="F5" s="16">
        <v>150</v>
      </c>
      <c r="G5" s="16">
        <v>150</v>
      </c>
    </row>
    <row r="6" spans="1:7" ht="12.75">
      <c r="A6" s="14" t="s">
        <v>12</v>
      </c>
      <c r="B6" s="18">
        <v>1110.1</v>
      </c>
      <c r="C6" s="53" t="s">
        <v>19</v>
      </c>
      <c r="D6" s="14" t="s">
        <v>59</v>
      </c>
      <c r="E6" s="16">
        <v>71769</v>
      </c>
      <c r="F6" s="16">
        <v>0</v>
      </c>
      <c r="G6" s="16">
        <v>71769</v>
      </c>
    </row>
    <row r="7" spans="1:7" ht="12.75">
      <c r="A7" s="14" t="s">
        <v>12</v>
      </c>
      <c r="B7" s="18">
        <v>1110.101</v>
      </c>
      <c r="C7" s="53" t="s">
        <v>652</v>
      </c>
      <c r="D7" s="14" t="s">
        <v>653</v>
      </c>
      <c r="E7" s="16">
        <v>0</v>
      </c>
      <c r="F7" s="16">
        <v>68681.5</v>
      </c>
      <c r="G7" s="16">
        <v>68681.5</v>
      </c>
    </row>
    <row r="8" spans="1:7" ht="12.75">
      <c r="A8" s="14" t="s">
        <v>12</v>
      </c>
      <c r="B8" s="18">
        <v>1110.102</v>
      </c>
      <c r="C8" s="53" t="s">
        <v>654</v>
      </c>
      <c r="D8" s="14" t="s">
        <v>647</v>
      </c>
      <c r="E8" s="16">
        <v>0</v>
      </c>
      <c r="F8" s="16">
        <v>21058</v>
      </c>
      <c r="G8" s="16">
        <v>21058</v>
      </c>
    </row>
    <row r="9" spans="1:7" ht="12.75">
      <c r="A9" s="14" t="s">
        <v>12</v>
      </c>
      <c r="B9" s="18">
        <v>1110.104</v>
      </c>
      <c r="C9" s="53" t="s">
        <v>655</v>
      </c>
      <c r="D9" s="14" t="s">
        <v>656</v>
      </c>
      <c r="E9" s="16">
        <v>0</v>
      </c>
      <c r="F9" s="16">
        <v>0</v>
      </c>
      <c r="G9" s="16">
        <v>0</v>
      </c>
    </row>
    <row r="10" spans="1:7" ht="12.75">
      <c r="A10" s="14" t="s">
        <v>12</v>
      </c>
      <c r="B10" s="18">
        <v>1110.109</v>
      </c>
      <c r="C10" s="53" t="s">
        <v>657</v>
      </c>
      <c r="D10" s="14" t="s">
        <v>658</v>
      </c>
      <c r="E10" s="16">
        <v>0</v>
      </c>
      <c r="F10" s="16">
        <v>0</v>
      </c>
      <c r="G10" s="16">
        <v>0</v>
      </c>
    </row>
    <row r="11" spans="1:7" ht="12.75">
      <c r="A11" s="14" t="s">
        <v>12</v>
      </c>
      <c r="B11" s="18">
        <v>1110.2</v>
      </c>
      <c r="C11" s="53" t="s">
        <v>659</v>
      </c>
      <c r="D11" s="14" t="s">
        <v>22</v>
      </c>
      <c r="E11" s="16">
        <v>0</v>
      </c>
      <c r="F11" s="16">
        <v>450</v>
      </c>
      <c r="G11" s="16">
        <v>450</v>
      </c>
    </row>
    <row r="12" spans="1:7" ht="12.75">
      <c r="A12" s="14" t="s">
        <v>12</v>
      </c>
      <c r="B12" s="18">
        <v>1110.4</v>
      </c>
      <c r="C12" s="53" t="s">
        <v>23</v>
      </c>
      <c r="D12" s="14" t="s">
        <v>16</v>
      </c>
      <c r="E12" s="16">
        <v>7750</v>
      </c>
      <c r="F12" s="16">
        <v>0</v>
      </c>
      <c r="G12" s="16">
        <v>7750</v>
      </c>
    </row>
    <row r="13" spans="1:7" ht="12.75">
      <c r="A13" s="14" t="s">
        <v>12</v>
      </c>
      <c r="B13" s="18">
        <v>1110.421</v>
      </c>
      <c r="C13" s="53" t="s">
        <v>660</v>
      </c>
      <c r="D13" s="14" t="s">
        <v>661</v>
      </c>
      <c r="E13" s="16">
        <v>0</v>
      </c>
      <c r="F13" s="16">
        <v>420</v>
      </c>
      <c r="G13" s="16">
        <v>420</v>
      </c>
    </row>
    <row r="14" spans="1:7" ht="12.75">
      <c r="A14" s="14" t="s">
        <v>12</v>
      </c>
      <c r="B14" s="18">
        <v>1110.424</v>
      </c>
      <c r="C14" s="53" t="s">
        <v>662</v>
      </c>
      <c r="D14" s="14" t="s">
        <v>663</v>
      </c>
      <c r="E14" s="16">
        <v>0</v>
      </c>
      <c r="F14" s="16">
        <v>300</v>
      </c>
      <c r="G14" s="16">
        <v>300</v>
      </c>
    </row>
    <row r="15" spans="1:7" ht="12.75">
      <c r="A15" s="14" t="s">
        <v>12</v>
      </c>
      <c r="B15" s="18">
        <v>1110.425</v>
      </c>
      <c r="C15" s="53" t="s">
        <v>664</v>
      </c>
      <c r="D15" s="14" t="s">
        <v>665</v>
      </c>
      <c r="E15" s="16">
        <v>0</v>
      </c>
      <c r="F15" s="16">
        <v>50</v>
      </c>
      <c r="G15" s="16">
        <v>50</v>
      </c>
    </row>
    <row r="16" spans="1:7" ht="12.75">
      <c r="A16" s="14" t="s">
        <v>12</v>
      </c>
      <c r="B16" s="18">
        <v>1110.426</v>
      </c>
      <c r="C16" s="53" t="s">
        <v>666</v>
      </c>
      <c r="D16" s="14" t="s">
        <v>667</v>
      </c>
      <c r="E16" s="16">
        <v>0</v>
      </c>
      <c r="F16" s="16">
        <v>640</v>
      </c>
      <c r="G16" s="16">
        <v>640</v>
      </c>
    </row>
    <row r="17" spans="1:7" ht="12.75">
      <c r="A17" s="14" t="s">
        <v>12</v>
      </c>
      <c r="B17" s="18">
        <v>1110.43</v>
      </c>
      <c r="C17" s="53" t="s">
        <v>668</v>
      </c>
      <c r="D17" s="14" t="s">
        <v>669</v>
      </c>
      <c r="E17" s="16">
        <v>0</v>
      </c>
      <c r="F17" s="16">
        <v>300</v>
      </c>
      <c r="G17" s="16">
        <v>300</v>
      </c>
    </row>
    <row r="18" spans="1:7" ht="12.75">
      <c r="A18" s="14" t="s">
        <v>12</v>
      </c>
      <c r="B18" s="18">
        <v>1110.46</v>
      </c>
      <c r="C18" s="53" t="s">
        <v>670</v>
      </c>
      <c r="D18" s="14" t="s">
        <v>671</v>
      </c>
      <c r="E18" s="16">
        <v>0</v>
      </c>
      <c r="F18" s="16">
        <v>265</v>
      </c>
      <c r="G18" s="16">
        <v>265</v>
      </c>
    </row>
    <row r="19" spans="1:7" ht="12.75">
      <c r="A19" s="14" t="s">
        <v>12</v>
      </c>
      <c r="B19" s="18">
        <v>1110.462</v>
      </c>
      <c r="C19" s="53" t="s">
        <v>672</v>
      </c>
      <c r="D19" s="14" t="s">
        <v>673</v>
      </c>
      <c r="E19" s="16">
        <v>0</v>
      </c>
      <c r="F19" s="16">
        <v>0</v>
      </c>
      <c r="G19" s="16">
        <v>0</v>
      </c>
    </row>
    <row r="20" spans="1:7" ht="12.75">
      <c r="A20" s="14" t="s">
        <v>12</v>
      </c>
      <c r="B20" s="18">
        <v>1110.465</v>
      </c>
      <c r="C20" s="53" t="s">
        <v>674</v>
      </c>
      <c r="D20" s="14" t="s">
        <v>111</v>
      </c>
      <c r="E20" s="16">
        <v>0</v>
      </c>
      <c r="F20" s="16">
        <v>70</v>
      </c>
      <c r="G20" s="16">
        <v>70</v>
      </c>
    </row>
    <row r="21" spans="1:7" ht="12.75">
      <c r="A21" s="14" t="s">
        <v>12</v>
      </c>
      <c r="B21" s="18">
        <v>1110.48</v>
      </c>
      <c r="C21" s="53" t="s">
        <v>675</v>
      </c>
      <c r="D21" s="14" t="s">
        <v>676</v>
      </c>
      <c r="E21" s="16">
        <v>0</v>
      </c>
      <c r="F21" s="16">
        <v>1300</v>
      </c>
      <c r="G21" s="16">
        <v>1300</v>
      </c>
    </row>
    <row r="22" spans="1:7" ht="12.75">
      <c r="A22" s="14" t="s">
        <v>12</v>
      </c>
      <c r="B22" s="18">
        <v>1110.481</v>
      </c>
      <c r="C22" s="53" t="s">
        <v>677</v>
      </c>
      <c r="D22" s="14" t="s">
        <v>678</v>
      </c>
      <c r="E22" s="16">
        <v>0</v>
      </c>
      <c r="F22" s="16">
        <v>0</v>
      </c>
      <c r="G22" s="16">
        <v>0</v>
      </c>
    </row>
    <row r="23" spans="1:7" ht="12.75">
      <c r="A23" s="14" t="s">
        <v>12</v>
      </c>
      <c r="B23" s="18">
        <v>1110.49</v>
      </c>
      <c r="C23" s="53" t="s">
        <v>679</v>
      </c>
      <c r="D23" s="14" t="s">
        <v>651</v>
      </c>
      <c r="E23" s="16">
        <v>0</v>
      </c>
      <c r="F23" s="16">
        <v>1100</v>
      </c>
      <c r="G23" s="16">
        <v>1100</v>
      </c>
    </row>
    <row r="24" spans="1:7" ht="12.75">
      <c r="A24" s="14" t="s">
        <v>12</v>
      </c>
      <c r="B24" s="18">
        <v>1210.101</v>
      </c>
      <c r="C24" s="53" t="s">
        <v>680</v>
      </c>
      <c r="D24" s="14" t="s">
        <v>653</v>
      </c>
      <c r="E24" s="16">
        <v>0</v>
      </c>
      <c r="F24" s="16">
        <v>0</v>
      </c>
      <c r="G24" s="16">
        <v>0</v>
      </c>
    </row>
    <row r="25" spans="1:7" ht="12.75">
      <c r="A25" s="14" t="s">
        <v>12</v>
      </c>
      <c r="B25" s="18">
        <v>1210.102</v>
      </c>
      <c r="C25" s="53" t="s">
        <v>681</v>
      </c>
      <c r="D25" s="14" t="s">
        <v>647</v>
      </c>
      <c r="E25" s="16">
        <v>0</v>
      </c>
      <c r="F25" s="16">
        <v>9500</v>
      </c>
      <c r="G25" s="16">
        <v>9500</v>
      </c>
    </row>
    <row r="26" spans="1:7" ht="12.75">
      <c r="A26" s="14" t="s">
        <v>12</v>
      </c>
      <c r="B26" s="18">
        <v>1210.104</v>
      </c>
      <c r="C26" s="53" t="s">
        <v>682</v>
      </c>
      <c r="D26" s="14" t="s">
        <v>656</v>
      </c>
      <c r="E26" s="16">
        <v>0</v>
      </c>
      <c r="F26" s="16">
        <v>0</v>
      </c>
      <c r="G26" s="16">
        <v>0</v>
      </c>
    </row>
    <row r="27" spans="1:7" ht="12.75">
      <c r="A27" s="14" t="s">
        <v>12</v>
      </c>
      <c r="B27" s="18">
        <v>1210.109</v>
      </c>
      <c r="C27" s="53" t="s">
        <v>683</v>
      </c>
      <c r="D27" s="14" t="s">
        <v>658</v>
      </c>
      <c r="E27" s="16">
        <v>0</v>
      </c>
      <c r="F27" s="16">
        <v>0</v>
      </c>
      <c r="G27" s="16">
        <v>0</v>
      </c>
    </row>
    <row r="28" spans="1:7" ht="12.75">
      <c r="A28" s="14" t="s">
        <v>12</v>
      </c>
      <c r="B28" s="18">
        <v>1210.424</v>
      </c>
      <c r="C28" s="53" t="s">
        <v>684</v>
      </c>
      <c r="D28" s="14" t="s">
        <v>649</v>
      </c>
      <c r="E28" s="16">
        <v>0</v>
      </c>
      <c r="F28" s="16">
        <v>1000</v>
      </c>
      <c r="G28" s="16">
        <v>1000</v>
      </c>
    </row>
    <row r="29" spans="1:7" ht="12.75">
      <c r="A29" s="14" t="s">
        <v>12</v>
      </c>
      <c r="B29" s="18">
        <v>1210.46</v>
      </c>
      <c r="C29" s="53" t="s">
        <v>685</v>
      </c>
      <c r="D29" s="14" t="s">
        <v>671</v>
      </c>
      <c r="E29" s="16">
        <v>0</v>
      </c>
      <c r="F29" s="16">
        <v>4400</v>
      </c>
      <c r="G29" s="16">
        <v>4400</v>
      </c>
    </row>
    <row r="30" spans="1:7" ht="12.75">
      <c r="A30" s="14" t="s">
        <v>12</v>
      </c>
      <c r="B30" s="18">
        <v>1210.49</v>
      </c>
      <c r="C30" s="53" t="s">
        <v>686</v>
      </c>
      <c r="D30" s="14" t="s">
        <v>651</v>
      </c>
      <c r="E30" s="16">
        <v>0</v>
      </c>
      <c r="F30" s="16">
        <v>150</v>
      </c>
      <c r="G30" s="16">
        <v>150</v>
      </c>
    </row>
    <row r="31" spans="1:7" ht="12.75">
      <c r="A31" s="14" t="s">
        <v>12</v>
      </c>
      <c r="B31" s="18">
        <v>1220.1</v>
      </c>
      <c r="C31" s="53" t="s">
        <v>32</v>
      </c>
      <c r="D31" s="14" t="s">
        <v>33</v>
      </c>
      <c r="E31" s="16">
        <v>47758</v>
      </c>
      <c r="F31" s="16">
        <v>0</v>
      </c>
      <c r="G31" s="16">
        <v>47758</v>
      </c>
    </row>
    <row r="32" spans="1:7" ht="12.75">
      <c r="A32" s="14" t="s">
        <v>12</v>
      </c>
      <c r="B32" s="18">
        <v>1220.4</v>
      </c>
      <c r="C32" s="53" t="s">
        <v>34</v>
      </c>
      <c r="D32" s="14" t="s">
        <v>16</v>
      </c>
      <c r="E32" s="16">
        <v>6450</v>
      </c>
      <c r="F32" s="16">
        <v>0</v>
      </c>
      <c r="G32" s="16">
        <v>6450</v>
      </c>
    </row>
    <row r="33" spans="1:7" ht="12.75">
      <c r="A33" s="14" t="s">
        <v>12</v>
      </c>
      <c r="B33" s="18">
        <v>1230.1</v>
      </c>
      <c r="C33" s="53" t="s">
        <v>35</v>
      </c>
      <c r="D33" s="14" t="s">
        <v>59</v>
      </c>
      <c r="E33" s="16">
        <v>15000</v>
      </c>
      <c r="F33" s="16">
        <v>0</v>
      </c>
      <c r="G33" s="16">
        <v>15000</v>
      </c>
    </row>
    <row r="34" spans="1:7" ht="12.75">
      <c r="A34" s="14" t="s">
        <v>12</v>
      </c>
      <c r="B34" s="18">
        <v>1230.101</v>
      </c>
      <c r="C34" s="53" t="s">
        <v>687</v>
      </c>
      <c r="D34" s="14" t="s">
        <v>653</v>
      </c>
      <c r="E34" s="16">
        <v>0</v>
      </c>
      <c r="F34" s="16">
        <v>24991</v>
      </c>
      <c r="G34" s="16">
        <v>24991</v>
      </c>
    </row>
    <row r="35" spans="1:7" ht="12.75">
      <c r="A35" s="14" t="s">
        <v>12</v>
      </c>
      <c r="B35" s="18">
        <v>1230.104</v>
      </c>
      <c r="C35" s="53" t="s">
        <v>688</v>
      </c>
      <c r="D35" s="14" t="s">
        <v>656</v>
      </c>
      <c r="E35" s="16">
        <v>0</v>
      </c>
      <c r="F35" s="16">
        <v>210</v>
      </c>
      <c r="G35" s="16">
        <v>210</v>
      </c>
    </row>
    <row r="36" spans="1:7" ht="12.75">
      <c r="A36" s="14" t="s">
        <v>12</v>
      </c>
      <c r="B36" s="18">
        <v>1230.109</v>
      </c>
      <c r="C36" s="53" t="s">
        <v>689</v>
      </c>
      <c r="D36" s="14" t="s">
        <v>658</v>
      </c>
      <c r="E36" s="16">
        <v>0</v>
      </c>
      <c r="F36" s="16">
        <v>90</v>
      </c>
      <c r="G36" s="16">
        <v>90</v>
      </c>
    </row>
    <row r="37" spans="1:7" ht="12.75">
      <c r="A37" s="14" t="s">
        <v>12</v>
      </c>
      <c r="B37" s="18">
        <v>1230.421</v>
      </c>
      <c r="C37" s="53" t="s">
        <v>690</v>
      </c>
      <c r="D37" s="14" t="s">
        <v>661</v>
      </c>
      <c r="E37" s="16">
        <v>0</v>
      </c>
      <c r="F37" s="16">
        <v>0</v>
      </c>
      <c r="G37" s="16">
        <v>0</v>
      </c>
    </row>
    <row r="38" spans="1:7" ht="12.75">
      <c r="A38" s="14" t="s">
        <v>12</v>
      </c>
      <c r="B38" s="18">
        <v>1230.424</v>
      </c>
      <c r="C38" s="53" t="s">
        <v>691</v>
      </c>
      <c r="D38" s="14" t="s">
        <v>649</v>
      </c>
      <c r="E38" s="16">
        <v>0</v>
      </c>
      <c r="F38" s="16">
        <v>475</v>
      </c>
      <c r="G38" s="16">
        <v>475</v>
      </c>
    </row>
    <row r="39" spans="1:7" ht="12.75">
      <c r="A39" s="14" t="s">
        <v>12</v>
      </c>
      <c r="B39" s="18">
        <v>1230.425</v>
      </c>
      <c r="C39" s="53" t="s">
        <v>692</v>
      </c>
      <c r="D39" s="14" t="s">
        <v>693</v>
      </c>
      <c r="E39" s="16">
        <v>0</v>
      </c>
      <c r="F39" s="16">
        <v>2500</v>
      </c>
      <c r="G39" s="16">
        <v>2500</v>
      </c>
    </row>
    <row r="40" spans="1:7" ht="12.75">
      <c r="A40" s="14" t="s">
        <v>12</v>
      </c>
      <c r="B40" s="18">
        <v>1230.426</v>
      </c>
      <c r="C40" s="53" t="s">
        <v>694</v>
      </c>
      <c r="D40" s="14" t="s">
        <v>667</v>
      </c>
      <c r="E40" s="16">
        <v>0</v>
      </c>
      <c r="F40" s="16">
        <v>53</v>
      </c>
      <c r="G40" s="16">
        <v>53</v>
      </c>
    </row>
    <row r="41" spans="1:7" ht="12.75">
      <c r="A41" s="14" t="s">
        <v>12</v>
      </c>
      <c r="B41" s="18">
        <v>1230.46</v>
      </c>
      <c r="C41" s="53" t="s">
        <v>695</v>
      </c>
      <c r="D41" s="14" t="s">
        <v>671</v>
      </c>
      <c r="E41" s="16">
        <v>0</v>
      </c>
      <c r="F41" s="16">
        <v>800</v>
      </c>
      <c r="G41" s="16">
        <v>800</v>
      </c>
    </row>
    <row r="42" spans="1:7" ht="12.75">
      <c r="A42" s="14" t="s">
        <v>12</v>
      </c>
      <c r="B42" s="18">
        <v>1230.48</v>
      </c>
      <c r="C42" s="53" t="s">
        <v>696</v>
      </c>
      <c r="D42" s="14" t="s">
        <v>676</v>
      </c>
      <c r="E42" s="16">
        <v>0</v>
      </c>
      <c r="F42" s="16">
        <v>350</v>
      </c>
      <c r="G42" s="16">
        <v>350</v>
      </c>
    </row>
    <row r="43" spans="1:7" ht="12.75">
      <c r="A43" s="14" t="s">
        <v>12</v>
      </c>
      <c r="B43" s="18">
        <v>1230.49</v>
      </c>
      <c r="C43" s="53" t="s">
        <v>697</v>
      </c>
      <c r="D43" s="14" t="s">
        <v>651</v>
      </c>
      <c r="E43" s="16">
        <v>0</v>
      </c>
      <c r="F43" s="16">
        <v>800</v>
      </c>
      <c r="G43" s="16">
        <v>800</v>
      </c>
    </row>
    <row r="44" spans="1:7" ht="12.75">
      <c r="A44" s="14" t="s">
        <v>12</v>
      </c>
      <c r="B44" s="18">
        <v>1320.4</v>
      </c>
      <c r="C44" s="53" t="s">
        <v>40</v>
      </c>
      <c r="D44" s="14" t="s">
        <v>41</v>
      </c>
      <c r="E44" s="16">
        <v>12400</v>
      </c>
      <c r="F44" s="16">
        <v>0</v>
      </c>
      <c r="G44" s="16">
        <v>12400</v>
      </c>
    </row>
    <row r="45" spans="1:7" ht="12.75">
      <c r="A45" s="14" t="s">
        <v>12</v>
      </c>
      <c r="B45" s="18">
        <v>1325.101</v>
      </c>
      <c r="C45" s="53" t="s">
        <v>698</v>
      </c>
      <c r="D45" s="14" t="s">
        <v>653</v>
      </c>
      <c r="E45" s="16">
        <v>0</v>
      </c>
      <c r="F45" s="16">
        <v>54265</v>
      </c>
      <c r="G45" s="16">
        <v>54265</v>
      </c>
    </row>
    <row r="46" spans="1:7" ht="12.75">
      <c r="A46" s="14" t="s">
        <v>12</v>
      </c>
      <c r="B46" s="18">
        <v>1325.103</v>
      </c>
      <c r="C46" s="53" t="s">
        <v>699</v>
      </c>
      <c r="D46" s="14" t="s">
        <v>700</v>
      </c>
      <c r="E46" s="16">
        <v>0</v>
      </c>
      <c r="F46" s="16">
        <v>100</v>
      </c>
      <c r="G46" s="16">
        <v>100</v>
      </c>
    </row>
    <row r="47" spans="1:7" ht="12.75">
      <c r="A47" s="14" t="s">
        <v>12</v>
      </c>
      <c r="B47" s="18">
        <v>1325.104</v>
      </c>
      <c r="C47" s="53" t="s">
        <v>701</v>
      </c>
      <c r="D47" s="14" t="s">
        <v>656</v>
      </c>
      <c r="E47" s="16">
        <v>0</v>
      </c>
      <c r="F47" s="16">
        <v>1005</v>
      </c>
      <c r="G47" s="16">
        <v>1005</v>
      </c>
    </row>
    <row r="48" spans="1:7" ht="12.75">
      <c r="A48" s="14" t="s">
        <v>12</v>
      </c>
      <c r="B48" s="18">
        <v>1325.109</v>
      </c>
      <c r="C48" s="53" t="s">
        <v>702</v>
      </c>
      <c r="D48" s="14" t="s">
        <v>658</v>
      </c>
      <c r="E48" s="16">
        <v>0</v>
      </c>
      <c r="F48" s="16">
        <v>600</v>
      </c>
      <c r="G48" s="16">
        <v>600</v>
      </c>
    </row>
    <row r="49" spans="1:7" ht="12.75">
      <c r="A49" s="14" t="s">
        <v>12</v>
      </c>
      <c r="B49" s="18">
        <v>1325.2</v>
      </c>
      <c r="C49" s="53" t="s">
        <v>703</v>
      </c>
      <c r="D49" s="14" t="s">
        <v>22</v>
      </c>
      <c r="E49" s="16">
        <v>0</v>
      </c>
      <c r="F49" s="16">
        <v>500</v>
      </c>
      <c r="G49" s="16">
        <v>500</v>
      </c>
    </row>
    <row r="50" spans="1:7" ht="12.75">
      <c r="A50" s="14" t="s">
        <v>12</v>
      </c>
      <c r="B50" s="18">
        <v>1325.421</v>
      </c>
      <c r="C50" s="53" t="s">
        <v>704</v>
      </c>
      <c r="D50" s="14" t="s">
        <v>661</v>
      </c>
      <c r="E50" s="16">
        <v>0</v>
      </c>
      <c r="F50" s="16">
        <v>1500</v>
      </c>
      <c r="G50" s="16">
        <v>1500</v>
      </c>
    </row>
    <row r="51" spans="1:7" ht="12.75">
      <c r="A51" s="14" t="s">
        <v>12</v>
      </c>
      <c r="B51" s="18">
        <v>1325.424</v>
      </c>
      <c r="C51" s="53" t="s">
        <v>705</v>
      </c>
      <c r="D51" s="14" t="s">
        <v>649</v>
      </c>
      <c r="E51" s="16">
        <v>0</v>
      </c>
      <c r="F51" s="16">
        <v>200</v>
      </c>
      <c r="G51" s="16">
        <v>200</v>
      </c>
    </row>
    <row r="52" spans="1:7" ht="12.75">
      <c r="A52" s="14" t="s">
        <v>12</v>
      </c>
      <c r="B52" s="18">
        <v>1325.425</v>
      </c>
      <c r="C52" s="53" t="s">
        <v>706</v>
      </c>
      <c r="D52" s="14" t="s">
        <v>665</v>
      </c>
      <c r="E52" s="16">
        <v>0</v>
      </c>
      <c r="F52" s="16">
        <v>45</v>
      </c>
      <c r="G52" s="16">
        <v>45</v>
      </c>
    </row>
    <row r="53" spans="1:7" ht="12.75">
      <c r="A53" s="14" t="s">
        <v>12</v>
      </c>
      <c r="B53" s="18">
        <v>1325.426</v>
      </c>
      <c r="C53" s="53" t="s">
        <v>707</v>
      </c>
      <c r="D53" s="14" t="s">
        <v>667</v>
      </c>
      <c r="E53" s="16">
        <v>0</v>
      </c>
      <c r="F53" s="16">
        <v>700</v>
      </c>
      <c r="G53" s="16">
        <v>700</v>
      </c>
    </row>
    <row r="54" spans="1:7" ht="12.75">
      <c r="A54" s="14" t="s">
        <v>12</v>
      </c>
      <c r="B54" s="18">
        <v>1325.46</v>
      </c>
      <c r="C54" s="53" t="s">
        <v>708</v>
      </c>
      <c r="D54" s="14" t="s">
        <v>671</v>
      </c>
      <c r="E54" s="16">
        <v>0</v>
      </c>
      <c r="F54" s="16">
        <v>185</v>
      </c>
      <c r="G54" s="16">
        <v>185</v>
      </c>
    </row>
    <row r="55" spans="1:7" ht="12.75">
      <c r="A55" s="14" t="s">
        <v>12</v>
      </c>
      <c r="B55" s="18">
        <v>1325.465</v>
      </c>
      <c r="C55" s="53" t="s">
        <v>709</v>
      </c>
      <c r="D55" s="14" t="s">
        <v>111</v>
      </c>
      <c r="E55" s="16">
        <v>0</v>
      </c>
      <c r="F55" s="16">
        <v>0</v>
      </c>
      <c r="G55" s="16">
        <v>0</v>
      </c>
    </row>
    <row r="56" spans="1:7" ht="12.75">
      <c r="A56" s="14" t="s">
        <v>12</v>
      </c>
      <c r="B56" s="18">
        <v>1325.48</v>
      </c>
      <c r="C56" s="53" t="s">
        <v>710</v>
      </c>
      <c r="D56" s="14" t="s">
        <v>676</v>
      </c>
      <c r="E56" s="16">
        <v>0</v>
      </c>
      <c r="F56" s="16">
        <v>0</v>
      </c>
      <c r="G56" s="16">
        <v>0</v>
      </c>
    </row>
    <row r="57" spans="1:7" ht="12.75">
      <c r="A57" s="14" t="s">
        <v>12</v>
      </c>
      <c r="B57" s="18">
        <v>1325.49</v>
      </c>
      <c r="C57" s="53" t="s">
        <v>711</v>
      </c>
      <c r="D57" s="14" t="s">
        <v>651</v>
      </c>
      <c r="E57" s="16">
        <v>0</v>
      </c>
      <c r="F57" s="16">
        <v>1000</v>
      </c>
      <c r="G57" s="16">
        <v>1000</v>
      </c>
    </row>
    <row r="58" spans="1:7" ht="12.75">
      <c r="A58" s="14" t="s">
        <v>12</v>
      </c>
      <c r="B58" s="18">
        <v>1330.1</v>
      </c>
      <c r="C58" s="53" t="s">
        <v>46</v>
      </c>
      <c r="D58" s="14" t="s">
        <v>59</v>
      </c>
      <c r="E58" s="16">
        <v>4244</v>
      </c>
      <c r="F58" s="16">
        <v>0</v>
      </c>
      <c r="G58" s="16">
        <v>4244</v>
      </c>
    </row>
    <row r="59" spans="1:7" ht="12.75">
      <c r="A59" s="14" t="s">
        <v>12</v>
      </c>
      <c r="B59" s="18">
        <v>1330.4</v>
      </c>
      <c r="C59" s="53" t="s">
        <v>48</v>
      </c>
      <c r="D59" s="14" t="s">
        <v>16</v>
      </c>
      <c r="E59" s="16">
        <v>6200</v>
      </c>
      <c r="F59" s="16">
        <v>0</v>
      </c>
      <c r="G59" s="16">
        <v>6200</v>
      </c>
    </row>
    <row r="60" spans="1:7" ht="12.75">
      <c r="A60" s="14" t="s">
        <v>12</v>
      </c>
      <c r="B60" s="18">
        <v>1355.1</v>
      </c>
      <c r="C60" s="53" t="s">
        <v>49</v>
      </c>
      <c r="D60" s="14" t="s">
        <v>59</v>
      </c>
      <c r="E60" s="16">
        <v>101591</v>
      </c>
      <c r="F60" s="16">
        <v>0</v>
      </c>
      <c r="G60" s="16">
        <v>101591</v>
      </c>
    </row>
    <row r="61" spans="1:7" ht="12.75">
      <c r="A61" s="14" t="s">
        <v>12</v>
      </c>
      <c r="B61" s="18">
        <v>1355.4</v>
      </c>
      <c r="C61" s="53" t="s">
        <v>51</v>
      </c>
      <c r="D61" s="14" t="s">
        <v>22</v>
      </c>
      <c r="E61" s="16">
        <v>7900</v>
      </c>
      <c r="F61" s="16">
        <v>0</v>
      </c>
      <c r="G61" s="16">
        <v>7900</v>
      </c>
    </row>
    <row r="62" spans="1:7" ht="12.75">
      <c r="A62" s="14" t="s">
        <v>12</v>
      </c>
      <c r="B62" s="18">
        <v>1355.48</v>
      </c>
      <c r="C62" s="53" t="s">
        <v>712</v>
      </c>
      <c r="D62" s="14" t="s">
        <v>676</v>
      </c>
      <c r="E62" s="16">
        <v>0</v>
      </c>
      <c r="F62" s="16">
        <v>2400</v>
      </c>
      <c r="G62" s="16">
        <v>2400</v>
      </c>
    </row>
    <row r="63" spans="1:7" ht="12.75">
      <c r="A63" s="14" t="s">
        <v>12</v>
      </c>
      <c r="B63" s="18">
        <v>1410.1</v>
      </c>
      <c r="C63" s="53" t="s">
        <v>54</v>
      </c>
      <c r="D63" s="14" t="s">
        <v>59</v>
      </c>
      <c r="E63" s="16">
        <v>67752</v>
      </c>
      <c r="F63" s="16">
        <v>0</v>
      </c>
      <c r="G63" s="16">
        <v>67752</v>
      </c>
    </row>
    <row r="64" spans="1:7" ht="12.75">
      <c r="A64" s="14" t="s">
        <v>12</v>
      </c>
      <c r="B64" s="18">
        <v>1410.101</v>
      </c>
      <c r="C64" s="53" t="s">
        <v>713</v>
      </c>
      <c r="D64" s="14" t="s">
        <v>653</v>
      </c>
      <c r="E64" s="16">
        <v>0</v>
      </c>
      <c r="F64" s="16">
        <v>49537</v>
      </c>
      <c r="G64" s="16">
        <v>49537</v>
      </c>
    </row>
    <row r="65" spans="1:7" ht="12.75">
      <c r="A65" s="14" t="s">
        <v>12</v>
      </c>
      <c r="B65" s="18">
        <v>1410.104</v>
      </c>
      <c r="C65" s="53" t="s">
        <v>714</v>
      </c>
      <c r="D65" s="14" t="s">
        <v>656</v>
      </c>
      <c r="E65" s="16">
        <v>0</v>
      </c>
      <c r="F65" s="16">
        <v>900</v>
      </c>
      <c r="G65" s="16">
        <v>900</v>
      </c>
    </row>
    <row r="66" spans="1:7" ht="12.75">
      <c r="A66" s="14" t="s">
        <v>12</v>
      </c>
      <c r="B66" s="18">
        <v>1410.109</v>
      </c>
      <c r="C66" s="53" t="s">
        <v>715</v>
      </c>
      <c r="D66" s="14" t="s">
        <v>658</v>
      </c>
      <c r="E66" s="16">
        <v>0</v>
      </c>
      <c r="F66" s="16">
        <v>225</v>
      </c>
      <c r="G66" s="16">
        <v>225</v>
      </c>
    </row>
    <row r="67" spans="1:7" ht="12.75">
      <c r="A67" s="14" t="s">
        <v>12</v>
      </c>
      <c r="B67" s="18">
        <v>1410.2</v>
      </c>
      <c r="C67" s="53" t="s">
        <v>55</v>
      </c>
      <c r="D67" s="14" t="s">
        <v>56</v>
      </c>
      <c r="E67" s="16">
        <v>3300</v>
      </c>
      <c r="F67" s="16">
        <v>0</v>
      </c>
      <c r="G67" s="16">
        <v>3300</v>
      </c>
    </row>
    <row r="68" spans="1:7" ht="12.75">
      <c r="A68" s="14" t="s">
        <v>12</v>
      </c>
      <c r="B68" s="18">
        <v>1410.4</v>
      </c>
      <c r="C68" s="53" t="s">
        <v>57</v>
      </c>
      <c r="D68" s="14" t="s">
        <v>16</v>
      </c>
      <c r="E68" s="16">
        <v>4700</v>
      </c>
      <c r="F68" s="16">
        <v>0</v>
      </c>
      <c r="G68" s="16">
        <v>4700</v>
      </c>
    </row>
    <row r="69" spans="1:7" ht="12.75">
      <c r="A69" s="14" t="s">
        <v>12</v>
      </c>
      <c r="B69" s="18">
        <v>1410.421</v>
      </c>
      <c r="C69" s="53" t="s">
        <v>716</v>
      </c>
      <c r="D69" s="14" t="s">
        <v>661</v>
      </c>
      <c r="E69" s="16">
        <v>0</v>
      </c>
      <c r="F69" s="16">
        <v>120</v>
      </c>
      <c r="G69" s="16">
        <v>120</v>
      </c>
    </row>
    <row r="70" spans="1:7" ht="12.75">
      <c r="A70" s="14" t="s">
        <v>12</v>
      </c>
      <c r="B70" s="18">
        <v>1410.424</v>
      </c>
      <c r="C70" s="53" t="s">
        <v>717</v>
      </c>
      <c r="D70" s="14" t="s">
        <v>718</v>
      </c>
      <c r="E70" s="16">
        <v>0</v>
      </c>
      <c r="F70" s="16">
        <v>1500</v>
      </c>
      <c r="G70" s="16">
        <v>1500</v>
      </c>
    </row>
    <row r="71" spans="1:7" ht="12.75">
      <c r="A71" s="14" t="s">
        <v>12</v>
      </c>
      <c r="B71" s="18">
        <v>1410.43</v>
      </c>
      <c r="C71" s="53" t="s">
        <v>719</v>
      </c>
      <c r="D71" s="14" t="s">
        <v>720</v>
      </c>
      <c r="E71" s="16">
        <v>0</v>
      </c>
      <c r="F71" s="16">
        <v>2500</v>
      </c>
      <c r="G71" s="16">
        <v>2500</v>
      </c>
    </row>
    <row r="72" spans="1:7" ht="12.75">
      <c r="A72" s="14" t="s">
        <v>12</v>
      </c>
      <c r="B72" s="18">
        <v>1410.46</v>
      </c>
      <c r="C72" s="53" t="s">
        <v>721</v>
      </c>
      <c r="D72" s="14" t="s">
        <v>671</v>
      </c>
      <c r="E72" s="16">
        <v>0</v>
      </c>
      <c r="F72" s="16">
        <v>150</v>
      </c>
      <c r="G72" s="16">
        <v>150</v>
      </c>
    </row>
    <row r="73" spans="1:7" ht="12.75">
      <c r="A73" s="14" t="s">
        <v>12</v>
      </c>
      <c r="B73" s="18">
        <v>1410.461</v>
      </c>
      <c r="C73" s="53" t="s">
        <v>722</v>
      </c>
      <c r="D73" s="14" t="s">
        <v>723</v>
      </c>
      <c r="E73" s="16">
        <v>0</v>
      </c>
      <c r="F73" s="16">
        <v>500</v>
      </c>
      <c r="G73" s="16">
        <v>500</v>
      </c>
    </row>
    <row r="74" spans="1:7" ht="12.75">
      <c r="A74" s="14" t="s">
        <v>12</v>
      </c>
      <c r="B74" s="18">
        <v>1410.462</v>
      </c>
      <c r="C74" s="53" t="s">
        <v>724</v>
      </c>
      <c r="D74" s="14" t="s">
        <v>673</v>
      </c>
      <c r="E74" s="16">
        <v>0</v>
      </c>
      <c r="F74" s="16">
        <v>100</v>
      </c>
      <c r="G74" s="16">
        <v>100</v>
      </c>
    </row>
    <row r="75" spans="1:7" ht="12.75">
      <c r="A75" s="14" t="s">
        <v>12</v>
      </c>
      <c r="B75" s="18">
        <v>1410.465</v>
      </c>
      <c r="C75" s="53" t="s">
        <v>725</v>
      </c>
      <c r="D75" s="14" t="s">
        <v>111</v>
      </c>
      <c r="E75" s="16">
        <v>0</v>
      </c>
      <c r="F75" s="16">
        <v>100</v>
      </c>
      <c r="G75" s="16">
        <v>100</v>
      </c>
    </row>
    <row r="76" spans="1:7" ht="12.75">
      <c r="A76" s="14" t="s">
        <v>12</v>
      </c>
      <c r="B76" s="18">
        <v>1410.49</v>
      </c>
      <c r="C76" s="53" t="s">
        <v>726</v>
      </c>
      <c r="D76" s="14" t="s">
        <v>651</v>
      </c>
      <c r="E76" s="16">
        <v>0</v>
      </c>
      <c r="F76" s="16">
        <v>350</v>
      </c>
      <c r="G76" s="16">
        <v>350</v>
      </c>
    </row>
    <row r="77" spans="1:7" ht="12.75">
      <c r="A77" s="14" t="s">
        <v>12</v>
      </c>
      <c r="B77" s="18">
        <v>1420.1</v>
      </c>
      <c r="C77" s="53" t="s">
        <v>58</v>
      </c>
      <c r="D77" s="14" t="s">
        <v>59</v>
      </c>
      <c r="E77" s="16">
        <v>30000</v>
      </c>
      <c r="F77" s="16">
        <v>0</v>
      </c>
      <c r="G77" s="16">
        <v>30000</v>
      </c>
    </row>
    <row r="78" spans="1:7" ht="12.75">
      <c r="A78" s="14" t="s">
        <v>12</v>
      </c>
      <c r="B78" s="18">
        <v>1420.102</v>
      </c>
      <c r="C78" s="53" t="s">
        <v>727</v>
      </c>
      <c r="D78" s="14" t="s">
        <v>647</v>
      </c>
      <c r="E78" s="16">
        <v>0</v>
      </c>
      <c r="F78" s="16">
        <v>0</v>
      </c>
      <c r="G78" s="16">
        <v>0</v>
      </c>
    </row>
    <row r="79" spans="1:7" ht="12.75">
      <c r="A79" s="14" t="s">
        <v>12</v>
      </c>
      <c r="B79" s="18">
        <v>1420.4</v>
      </c>
      <c r="C79" s="53" t="s">
        <v>60</v>
      </c>
      <c r="D79" s="14" t="s">
        <v>16</v>
      </c>
      <c r="E79" s="16">
        <v>50000</v>
      </c>
      <c r="F79" s="16">
        <v>0</v>
      </c>
      <c r="G79" s="16">
        <v>50000</v>
      </c>
    </row>
    <row r="80" spans="1:7" ht="12.75">
      <c r="A80" s="14" t="s">
        <v>12</v>
      </c>
      <c r="B80" s="18">
        <v>1420.48</v>
      </c>
      <c r="C80" s="53" t="s">
        <v>728</v>
      </c>
      <c r="D80" s="14" t="s">
        <v>729</v>
      </c>
      <c r="E80" s="16">
        <v>0</v>
      </c>
      <c r="F80" s="16">
        <v>25000</v>
      </c>
      <c r="G80" s="16">
        <v>25000</v>
      </c>
    </row>
    <row r="81" spans="1:7" ht="12.75">
      <c r="A81" s="14" t="s">
        <v>12</v>
      </c>
      <c r="B81" s="18">
        <v>1460.48</v>
      </c>
      <c r="C81" s="53" t="s">
        <v>730</v>
      </c>
      <c r="D81" s="14" t="s">
        <v>676</v>
      </c>
      <c r="E81" s="16">
        <v>0</v>
      </c>
      <c r="F81" s="16">
        <v>30</v>
      </c>
      <c r="G81" s="16">
        <v>30</v>
      </c>
    </row>
    <row r="82" spans="1:7" ht="12.75">
      <c r="A82" s="14" t="s">
        <v>12</v>
      </c>
      <c r="B82" s="18">
        <v>1620.1</v>
      </c>
      <c r="C82" s="53" t="s">
        <v>65</v>
      </c>
      <c r="D82" s="14" t="s">
        <v>59</v>
      </c>
      <c r="E82" s="16">
        <v>8970</v>
      </c>
      <c r="F82" s="16">
        <v>0</v>
      </c>
      <c r="G82" s="16">
        <v>8970</v>
      </c>
    </row>
    <row r="83" spans="1:7" ht="12.75">
      <c r="A83" s="14" t="s">
        <v>12</v>
      </c>
      <c r="B83" s="18">
        <v>1620.101</v>
      </c>
      <c r="C83" s="53" t="s">
        <v>731</v>
      </c>
      <c r="D83" s="14" t="s">
        <v>653</v>
      </c>
      <c r="E83" s="16">
        <v>0</v>
      </c>
      <c r="F83" s="16">
        <v>48226.7</v>
      </c>
      <c r="G83" s="16">
        <v>48226.7</v>
      </c>
    </row>
    <row r="84" spans="1:7" ht="12.75">
      <c r="A84" s="14" t="s">
        <v>12</v>
      </c>
      <c r="B84" s="18">
        <v>1620.103</v>
      </c>
      <c r="C84" s="53" t="s">
        <v>734</v>
      </c>
      <c r="D84" s="14" t="s">
        <v>700</v>
      </c>
      <c r="E84" s="16">
        <v>0</v>
      </c>
      <c r="F84" s="16">
        <v>240</v>
      </c>
      <c r="G84" s="16">
        <v>240</v>
      </c>
    </row>
    <row r="85" spans="1:7" ht="12.75">
      <c r="A85" s="14" t="s">
        <v>12</v>
      </c>
      <c r="B85" s="18">
        <v>1620.104</v>
      </c>
      <c r="C85" s="53" t="s">
        <v>737</v>
      </c>
      <c r="D85" s="14" t="s">
        <v>656</v>
      </c>
      <c r="E85" s="16">
        <v>0</v>
      </c>
      <c r="F85" s="16">
        <v>1255</v>
      </c>
      <c r="G85" s="16">
        <v>1255</v>
      </c>
    </row>
    <row r="86" spans="1:7" ht="12.75">
      <c r="A86" s="14" t="s">
        <v>12</v>
      </c>
      <c r="B86" s="18">
        <v>1620.109</v>
      </c>
      <c r="C86" s="53" t="s">
        <v>738</v>
      </c>
      <c r="D86" s="14" t="s">
        <v>658</v>
      </c>
      <c r="E86" s="16">
        <v>0</v>
      </c>
      <c r="F86" s="16">
        <v>225</v>
      </c>
      <c r="G86" s="16">
        <v>225</v>
      </c>
    </row>
    <row r="87" spans="1:7" ht="12.75">
      <c r="A87" s="14" t="s">
        <v>12</v>
      </c>
      <c r="B87" s="18">
        <v>1620.4</v>
      </c>
      <c r="C87" s="53" t="s">
        <v>71</v>
      </c>
      <c r="D87" s="14" t="s">
        <v>16</v>
      </c>
      <c r="E87" s="16">
        <v>39900</v>
      </c>
      <c r="F87" s="16">
        <v>0</v>
      </c>
      <c r="G87" s="16">
        <v>39900</v>
      </c>
    </row>
    <row r="88" spans="1:7" ht="12.75">
      <c r="A88" s="14" t="s">
        <v>12</v>
      </c>
      <c r="B88" s="18">
        <v>1620.42</v>
      </c>
      <c r="C88" s="53" t="s">
        <v>742</v>
      </c>
      <c r="D88" s="14" t="s">
        <v>743</v>
      </c>
      <c r="E88" s="16">
        <v>0</v>
      </c>
      <c r="F88" s="16">
        <v>1785</v>
      </c>
      <c r="G88" s="16">
        <v>1785</v>
      </c>
    </row>
    <row r="89" spans="1:7" ht="12.75">
      <c r="A89" s="14" t="s">
        <v>12</v>
      </c>
      <c r="B89" s="18">
        <v>1620.425</v>
      </c>
      <c r="C89" s="53" t="s">
        <v>744</v>
      </c>
      <c r="D89" s="14" t="s">
        <v>693</v>
      </c>
      <c r="E89" s="16">
        <v>0</v>
      </c>
      <c r="F89" s="16">
        <v>0</v>
      </c>
      <c r="G89" s="16">
        <v>0</v>
      </c>
    </row>
    <row r="90" spans="1:7" ht="12.75">
      <c r="A90" s="14" t="s">
        <v>12</v>
      </c>
      <c r="B90" s="18">
        <v>1620.427</v>
      </c>
      <c r="C90" s="53" t="s">
        <v>745</v>
      </c>
      <c r="D90" s="14" t="s">
        <v>746</v>
      </c>
      <c r="E90" s="16">
        <v>0</v>
      </c>
      <c r="F90" s="16">
        <v>17000</v>
      </c>
      <c r="G90" s="16">
        <v>17000</v>
      </c>
    </row>
    <row r="91" spans="1:7" ht="12.75">
      <c r="A91" s="14" t="s">
        <v>12</v>
      </c>
      <c r="B91" s="18">
        <v>1620.428</v>
      </c>
      <c r="C91" s="53" t="s">
        <v>750</v>
      </c>
      <c r="D91" s="14" t="s">
        <v>751</v>
      </c>
      <c r="E91" s="16">
        <v>0</v>
      </c>
      <c r="F91" s="16">
        <v>9000</v>
      </c>
      <c r="G91" s="16">
        <v>9000</v>
      </c>
    </row>
    <row r="92" spans="1:7" ht="12.75">
      <c r="A92" s="14" t="s">
        <v>12</v>
      </c>
      <c r="B92" s="18">
        <v>1620.429</v>
      </c>
      <c r="C92" s="53" t="s">
        <v>755</v>
      </c>
      <c r="D92" s="14" t="s">
        <v>756</v>
      </c>
      <c r="E92" s="16">
        <v>0</v>
      </c>
      <c r="F92" s="16">
        <v>12134</v>
      </c>
      <c r="G92" s="16">
        <v>12134</v>
      </c>
    </row>
    <row r="93" spans="1:7" ht="12.75">
      <c r="A93" s="14" t="s">
        <v>12</v>
      </c>
      <c r="B93" s="18">
        <v>1620.465</v>
      </c>
      <c r="C93" s="53" t="s">
        <v>760</v>
      </c>
      <c r="D93" s="14" t="s">
        <v>111</v>
      </c>
      <c r="E93" s="16">
        <v>0</v>
      </c>
      <c r="F93" s="16">
        <v>920</v>
      </c>
      <c r="G93" s="16">
        <v>920</v>
      </c>
    </row>
    <row r="94" spans="1:7" ht="12.75">
      <c r="A94" s="14" t="s">
        <v>12</v>
      </c>
      <c r="B94" s="18">
        <v>1620.47</v>
      </c>
      <c r="C94" s="53" t="s">
        <v>761</v>
      </c>
      <c r="D94" s="14" t="s">
        <v>762</v>
      </c>
      <c r="E94" s="16">
        <v>0</v>
      </c>
      <c r="F94" s="16">
        <v>26500</v>
      </c>
      <c r="G94" s="16">
        <v>26500</v>
      </c>
    </row>
    <row r="95" spans="1:7" ht="12.75">
      <c r="A95" s="14" t="s">
        <v>12</v>
      </c>
      <c r="B95" s="18">
        <v>1620.471</v>
      </c>
      <c r="C95" s="53" t="s">
        <v>764</v>
      </c>
      <c r="D95" s="14" t="s">
        <v>765</v>
      </c>
      <c r="E95" s="16">
        <v>0</v>
      </c>
      <c r="F95" s="16">
        <v>325</v>
      </c>
      <c r="G95" s="16">
        <v>325</v>
      </c>
    </row>
    <row r="96" spans="1:7" ht="12.75">
      <c r="A96" s="14" t="s">
        <v>12</v>
      </c>
      <c r="B96" s="18">
        <v>1620.48</v>
      </c>
      <c r="C96" s="53" t="s">
        <v>766</v>
      </c>
      <c r="D96" s="14" t="s">
        <v>676</v>
      </c>
      <c r="E96" s="16">
        <v>0</v>
      </c>
      <c r="F96" s="16">
        <v>5250</v>
      </c>
      <c r="G96" s="16">
        <v>5250</v>
      </c>
    </row>
    <row r="97" spans="1:7" ht="12.75">
      <c r="A97" s="14" t="s">
        <v>12</v>
      </c>
      <c r="B97" s="18">
        <v>1620.481</v>
      </c>
      <c r="C97" s="53" t="s">
        <v>767</v>
      </c>
      <c r="D97" s="14" t="s">
        <v>678</v>
      </c>
      <c r="E97" s="16">
        <v>0</v>
      </c>
      <c r="F97" s="16">
        <v>250</v>
      </c>
      <c r="G97" s="16">
        <v>250</v>
      </c>
    </row>
    <row r="98" spans="1:7" ht="12.75">
      <c r="A98" s="14" t="s">
        <v>12</v>
      </c>
      <c r="B98" s="18">
        <v>1620.488</v>
      </c>
      <c r="C98" s="53" t="s">
        <v>768</v>
      </c>
      <c r="D98" s="14" t="s">
        <v>769</v>
      </c>
      <c r="E98" s="16">
        <v>0</v>
      </c>
      <c r="F98" s="16">
        <v>300</v>
      </c>
      <c r="G98" s="16">
        <v>300</v>
      </c>
    </row>
    <row r="99" spans="1:7" ht="12.75">
      <c r="A99" s="14" t="s">
        <v>12</v>
      </c>
      <c r="B99" s="18">
        <v>1620.49</v>
      </c>
      <c r="C99" s="53" t="s">
        <v>770</v>
      </c>
      <c r="D99" s="14" t="s">
        <v>651</v>
      </c>
      <c r="E99" s="16">
        <v>0</v>
      </c>
      <c r="F99" s="16">
        <v>15</v>
      </c>
      <c r="G99" s="16">
        <v>15</v>
      </c>
    </row>
    <row r="100" spans="1:7" ht="12.75">
      <c r="A100" s="14" t="s">
        <v>12</v>
      </c>
      <c r="B100" s="18">
        <v>1620.491</v>
      </c>
      <c r="C100" s="53" t="s">
        <v>771</v>
      </c>
      <c r="D100" s="14" t="s">
        <v>772</v>
      </c>
      <c r="E100" s="16">
        <v>0</v>
      </c>
      <c r="F100" s="16">
        <v>3000</v>
      </c>
      <c r="G100" s="16">
        <v>3000</v>
      </c>
    </row>
    <row r="101" spans="1:7" ht="12.75">
      <c r="A101" s="14" t="s">
        <v>12</v>
      </c>
      <c r="B101" s="18">
        <v>1620.492</v>
      </c>
      <c r="C101" s="53" t="s">
        <v>773</v>
      </c>
      <c r="D101" s="14" t="s">
        <v>774</v>
      </c>
      <c r="E101" s="16">
        <v>0</v>
      </c>
      <c r="F101" s="16">
        <v>1300</v>
      </c>
      <c r="G101" s="16">
        <v>1300</v>
      </c>
    </row>
    <row r="102" spans="1:7" ht="12.75">
      <c r="A102" s="14" t="s">
        <v>12</v>
      </c>
      <c r="B102" s="18">
        <v>1640.101</v>
      </c>
      <c r="C102" s="53" t="s">
        <v>775</v>
      </c>
      <c r="D102" s="14" t="s">
        <v>653</v>
      </c>
      <c r="E102" s="16">
        <v>0</v>
      </c>
      <c r="F102" s="16">
        <v>32652</v>
      </c>
      <c r="G102" s="16">
        <v>32652</v>
      </c>
    </row>
    <row r="103" spans="1:7" ht="12.75">
      <c r="A103" s="14" t="s">
        <v>12</v>
      </c>
      <c r="B103" s="18">
        <v>1640.103</v>
      </c>
      <c r="C103" s="53" t="s">
        <v>778</v>
      </c>
      <c r="D103" s="14" t="s">
        <v>700</v>
      </c>
      <c r="E103" s="16">
        <v>0</v>
      </c>
      <c r="F103" s="16">
        <v>260</v>
      </c>
      <c r="G103" s="16">
        <v>260</v>
      </c>
    </row>
    <row r="104" spans="1:7" ht="12.75">
      <c r="A104" s="14" t="s">
        <v>12</v>
      </c>
      <c r="B104" s="18">
        <v>1640.104</v>
      </c>
      <c r="C104" s="53" t="s">
        <v>781</v>
      </c>
      <c r="D104" s="14" t="s">
        <v>656</v>
      </c>
      <c r="E104" s="16">
        <v>0</v>
      </c>
      <c r="F104" s="16">
        <v>781</v>
      </c>
      <c r="G104" s="16">
        <v>781</v>
      </c>
    </row>
    <row r="105" spans="1:7" ht="12.75">
      <c r="A105" s="14" t="s">
        <v>12</v>
      </c>
      <c r="B105" s="18">
        <v>1640.109</v>
      </c>
      <c r="C105" s="53" t="s">
        <v>782</v>
      </c>
      <c r="D105" s="14" t="s">
        <v>658</v>
      </c>
      <c r="E105" s="16">
        <v>0</v>
      </c>
      <c r="F105" s="16">
        <v>150</v>
      </c>
      <c r="G105" s="16">
        <v>150</v>
      </c>
    </row>
    <row r="106" spans="1:7" ht="12.75">
      <c r="A106" s="14" t="s">
        <v>12</v>
      </c>
      <c r="B106" s="18">
        <v>1640.2</v>
      </c>
      <c r="C106" s="53" t="s">
        <v>785</v>
      </c>
      <c r="D106" s="14" t="s">
        <v>22</v>
      </c>
      <c r="E106" s="16">
        <v>0</v>
      </c>
      <c r="F106" s="16">
        <v>2600</v>
      </c>
      <c r="G106" s="16">
        <v>2600</v>
      </c>
    </row>
    <row r="107" spans="1:7" ht="12.75">
      <c r="A107" s="14" t="s">
        <v>12</v>
      </c>
      <c r="B107" s="18">
        <v>1640.42</v>
      </c>
      <c r="C107" s="53" t="s">
        <v>788</v>
      </c>
      <c r="D107" s="14" t="s">
        <v>743</v>
      </c>
      <c r="E107" s="16">
        <v>0</v>
      </c>
      <c r="F107" s="16">
        <v>950</v>
      </c>
      <c r="G107" s="16">
        <v>950</v>
      </c>
    </row>
    <row r="108" spans="1:7" ht="12.75">
      <c r="A108" s="14" t="s">
        <v>12</v>
      </c>
      <c r="B108" s="18">
        <v>1640.425</v>
      </c>
      <c r="C108" s="53" t="s">
        <v>789</v>
      </c>
      <c r="D108" s="14" t="s">
        <v>693</v>
      </c>
      <c r="E108" s="16">
        <v>0</v>
      </c>
      <c r="F108" s="16">
        <v>185</v>
      </c>
      <c r="G108" s="16">
        <v>185</v>
      </c>
    </row>
    <row r="109" spans="1:7" ht="12.75">
      <c r="A109" s="14" t="s">
        <v>12</v>
      </c>
      <c r="B109" s="18">
        <v>1640.427</v>
      </c>
      <c r="C109" s="53" t="s">
        <v>790</v>
      </c>
      <c r="D109" s="14" t="s">
        <v>748</v>
      </c>
      <c r="E109" s="16">
        <v>0</v>
      </c>
      <c r="F109" s="16">
        <v>7500</v>
      </c>
      <c r="G109" s="16">
        <v>7500</v>
      </c>
    </row>
    <row r="110" spans="1:7" ht="12.75">
      <c r="A110" s="14" t="s">
        <v>12</v>
      </c>
      <c r="B110" s="18">
        <v>1640.428</v>
      </c>
      <c r="C110" s="53" t="s">
        <v>793</v>
      </c>
      <c r="D110" s="14" t="s">
        <v>751</v>
      </c>
      <c r="E110" s="16">
        <v>0</v>
      </c>
      <c r="F110" s="16">
        <v>1700</v>
      </c>
      <c r="G110" s="16">
        <v>1700</v>
      </c>
    </row>
    <row r="111" spans="1:7" ht="12.75">
      <c r="A111" s="14" t="s">
        <v>12</v>
      </c>
      <c r="B111" s="18">
        <v>1640.437</v>
      </c>
      <c r="C111" s="53" t="s">
        <v>796</v>
      </c>
      <c r="D111" s="14" t="s">
        <v>87</v>
      </c>
      <c r="E111" s="16">
        <v>0</v>
      </c>
      <c r="F111" s="16">
        <v>2800</v>
      </c>
      <c r="G111" s="16">
        <v>2800</v>
      </c>
    </row>
    <row r="112" spans="1:7" ht="12.75">
      <c r="A112" s="14" t="s">
        <v>12</v>
      </c>
      <c r="B112" s="18">
        <v>1640.464</v>
      </c>
      <c r="C112" s="53" t="s">
        <v>797</v>
      </c>
      <c r="D112" s="14" t="s">
        <v>798</v>
      </c>
      <c r="E112" s="16">
        <v>0</v>
      </c>
      <c r="F112" s="16">
        <v>300</v>
      </c>
      <c r="G112" s="16">
        <v>300</v>
      </c>
    </row>
    <row r="113" spans="1:7" ht="12.75">
      <c r="A113" s="14" t="s">
        <v>12</v>
      </c>
      <c r="B113" s="18">
        <v>1640.465</v>
      </c>
      <c r="C113" s="53" t="s">
        <v>799</v>
      </c>
      <c r="D113" s="14" t="s">
        <v>111</v>
      </c>
      <c r="E113" s="16">
        <v>0</v>
      </c>
      <c r="F113" s="16">
        <v>4000</v>
      </c>
      <c r="G113" s="16">
        <v>4000</v>
      </c>
    </row>
    <row r="114" spans="1:7" ht="12.75">
      <c r="A114" s="14" t="s">
        <v>12</v>
      </c>
      <c r="B114" s="18">
        <v>1640.47</v>
      </c>
      <c r="C114" s="53" t="s">
        <v>800</v>
      </c>
      <c r="D114" s="14" t="s">
        <v>762</v>
      </c>
      <c r="E114" s="16">
        <v>0</v>
      </c>
      <c r="F114" s="16">
        <v>3500</v>
      </c>
      <c r="G114" s="16">
        <v>3500</v>
      </c>
    </row>
    <row r="115" spans="1:7" ht="12.75">
      <c r="A115" s="14" t="s">
        <v>12</v>
      </c>
      <c r="B115" s="18">
        <v>1640.48</v>
      </c>
      <c r="C115" s="53" t="s">
        <v>803</v>
      </c>
      <c r="D115" s="14" t="s">
        <v>676</v>
      </c>
      <c r="E115" s="16">
        <v>0</v>
      </c>
      <c r="F115" s="16">
        <v>2910</v>
      </c>
      <c r="G115" s="16">
        <v>2910</v>
      </c>
    </row>
    <row r="116" spans="1:7" ht="12.75">
      <c r="A116" s="14" t="s">
        <v>12</v>
      </c>
      <c r="B116" s="18">
        <v>1640.481</v>
      </c>
      <c r="C116" s="53" t="s">
        <v>804</v>
      </c>
      <c r="D116" s="14" t="s">
        <v>678</v>
      </c>
      <c r="E116" s="16">
        <v>0</v>
      </c>
      <c r="F116" s="16">
        <v>400</v>
      </c>
      <c r="G116" s="16">
        <v>400</v>
      </c>
    </row>
    <row r="117" spans="1:7" ht="12.75">
      <c r="A117" s="14" t="s">
        <v>12</v>
      </c>
      <c r="B117" s="18">
        <v>1640.488</v>
      </c>
      <c r="C117" s="53" t="s">
        <v>805</v>
      </c>
      <c r="D117" s="14" t="s">
        <v>769</v>
      </c>
      <c r="E117" s="16">
        <v>0</v>
      </c>
      <c r="F117" s="16">
        <v>900</v>
      </c>
      <c r="G117" s="16">
        <v>900</v>
      </c>
    </row>
    <row r="118" spans="1:7" ht="12.75">
      <c r="A118" s="14" t="s">
        <v>12</v>
      </c>
      <c r="B118" s="18">
        <v>1640.491</v>
      </c>
      <c r="C118" s="53" t="s">
        <v>806</v>
      </c>
      <c r="D118" s="14" t="s">
        <v>772</v>
      </c>
      <c r="E118" s="16">
        <v>0</v>
      </c>
      <c r="F118" s="16">
        <v>800</v>
      </c>
      <c r="G118" s="16">
        <v>800</v>
      </c>
    </row>
    <row r="119" spans="1:7" ht="12.75">
      <c r="A119" s="14" t="s">
        <v>12</v>
      </c>
      <c r="B119" s="18">
        <v>1640.492</v>
      </c>
      <c r="C119" s="53" t="s">
        <v>807</v>
      </c>
      <c r="D119" s="14" t="s">
        <v>774</v>
      </c>
      <c r="E119" s="16">
        <v>0</v>
      </c>
      <c r="F119" s="16">
        <v>600</v>
      </c>
      <c r="G119" s="16">
        <v>600</v>
      </c>
    </row>
    <row r="120" spans="1:7" ht="12.75">
      <c r="A120" s="14" t="s">
        <v>12</v>
      </c>
      <c r="B120" s="18">
        <v>1910.4</v>
      </c>
      <c r="C120" s="53" t="s">
        <v>86</v>
      </c>
      <c r="D120" s="14" t="s">
        <v>87</v>
      </c>
      <c r="E120" s="16">
        <v>45000</v>
      </c>
      <c r="F120" s="16">
        <v>0</v>
      </c>
      <c r="G120" s="16">
        <v>45000</v>
      </c>
    </row>
    <row r="121" spans="1:7" ht="12.75">
      <c r="A121" s="14" t="s">
        <v>12</v>
      </c>
      <c r="B121" s="18">
        <v>1910.402</v>
      </c>
      <c r="C121" s="53" t="s">
        <v>811</v>
      </c>
      <c r="D121" s="14" t="s">
        <v>812</v>
      </c>
      <c r="E121" s="16">
        <v>0</v>
      </c>
      <c r="F121" s="16">
        <v>8500</v>
      </c>
      <c r="G121" s="16">
        <v>8500</v>
      </c>
    </row>
    <row r="122" spans="1:7" ht="12.75">
      <c r="A122" s="14" t="s">
        <v>12</v>
      </c>
      <c r="B122" s="18">
        <v>1910.426</v>
      </c>
      <c r="C122" s="53" t="s">
        <v>813</v>
      </c>
      <c r="D122" s="14" t="s">
        <v>814</v>
      </c>
      <c r="E122" s="16">
        <v>0</v>
      </c>
      <c r="F122" s="16">
        <v>2400</v>
      </c>
      <c r="G122" s="16">
        <v>2400</v>
      </c>
    </row>
    <row r="123" spans="1:7" ht="12.75">
      <c r="A123" s="14" t="s">
        <v>12</v>
      </c>
      <c r="B123" s="18">
        <v>1910.437</v>
      </c>
      <c r="C123" s="53" t="s">
        <v>815</v>
      </c>
      <c r="D123" s="14" t="s">
        <v>87</v>
      </c>
      <c r="E123" s="16">
        <v>0</v>
      </c>
      <c r="F123" s="16">
        <v>37000</v>
      </c>
      <c r="G123" s="16">
        <v>37000</v>
      </c>
    </row>
    <row r="124" spans="1:7" ht="12.75">
      <c r="A124" s="14" t="s">
        <v>12</v>
      </c>
      <c r="B124" s="18">
        <v>1910.438</v>
      </c>
      <c r="C124" s="53" t="s">
        <v>818</v>
      </c>
      <c r="D124" s="14" t="s">
        <v>819</v>
      </c>
      <c r="E124" s="16">
        <v>0</v>
      </c>
      <c r="F124" s="16">
        <v>1000</v>
      </c>
      <c r="G124" s="16">
        <v>1000</v>
      </c>
    </row>
    <row r="125" spans="1:7" ht="12.75">
      <c r="A125" s="14" t="s">
        <v>12</v>
      </c>
      <c r="B125" s="18">
        <v>1910.455</v>
      </c>
      <c r="C125" s="53" t="s">
        <v>823</v>
      </c>
      <c r="D125" s="14" t="s">
        <v>824</v>
      </c>
      <c r="E125" s="16">
        <v>0</v>
      </c>
      <c r="F125" s="16">
        <v>4000</v>
      </c>
      <c r="G125" s="16">
        <v>4000</v>
      </c>
    </row>
    <row r="126" spans="1:7" ht="12.75">
      <c r="A126" s="14" t="s">
        <v>12</v>
      </c>
      <c r="B126" s="18">
        <v>1910.471</v>
      </c>
      <c r="C126" s="53" t="s">
        <v>828</v>
      </c>
      <c r="D126" s="14" t="s">
        <v>829</v>
      </c>
      <c r="E126" s="16">
        <v>0</v>
      </c>
      <c r="F126" s="16">
        <v>7900</v>
      </c>
      <c r="G126" s="16">
        <v>7900</v>
      </c>
    </row>
    <row r="127" spans="1:7" ht="12.75">
      <c r="A127" s="14" t="s">
        <v>12</v>
      </c>
      <c r="B127" s="18">
        <v>1910.472</v>
      </c>
      <c r="C127" s="53" t="s">
        <v>830</v>
      </c>
      <c r="D127" s="14" t="s">
        <v>831</v>
      </c>
      <c r="E127" s="16">
        <v>0</v>
      </c>
      <c r="F127" s="16">
        <v>315000</v>
      </c>
      <c r="G127" s="16">
        <v>315000</v>
      </c>
    </row>
    <row r="128" spans="1:7" ht="12.75">
      <c r="A128" s="14" t="s">
        <v>12</v>
      </c>
      <c r="B128" s="18">
        <v>1910.473</v>
      </c>
      <c r="C128" s="53" t="s">
        <v>836</v>
      </c>
      <c r="D128" s="14" t="s">
        <v>837</v>
      </c>
      <c r="E128" s="16">
        <v>0</v>
      </c>
      <c r="F128" s="16">
        <v>10500</v>
      </c>
      <c r="G128" s="16">
        <v>10500</v>
      </c>
    </row>
    <row r="129" spans="1:7" ht="12.75">
      <c r="A129" s="14" t="s">
        <v>12</v>
      </c>
      <c r="B129" s="18">
        <v>1910.474</v>
      </c>
      <c r="C129" s="53" t="s">
        <v>841</v>
      </c>
      <c r="D129" s="14" t="s">
        <v>842</v>
      </c>
      <c r="E129" s="16">
        <v>0</v>
      </c>
      <c r="F129" s="16">
        <v>30000</v>
      </c>
      <c r="G129" s="16">
        <v>30000</v>
      </c>
    </row>
    <row r="130" spans="1:7" ht="12.75">
      <c r="A130" s="14" t="s">
        <v>12</v>
      </c>
      <c r="B130" s="18">
        <v>1910.475</v>
      </c>
      <c r="C130" s="53" t="s">
        <v>843</v>
      </c>
      <c r="D130" s="14" t="s">
        <v>844</v>
      </c>
      <c r="E130" s="16">
        <v>0</v>
      </c>
      <c r="F130" s="16">
        <v>10250</v>
      </c>
      <c r="G130" s="16">
        <v>10250</v>
      </c>
    </row>
    <row r="131" spans="1:7" ht="12.75">
      <c r="A131" s="14" t="s">
        <v>12</v>
      </c>
      <c r="B131" s="18">
        <v>1910.476</v>
      </c>
      <c r="C131" s="53" t="s">
        <v>845</v>
      </c>
      <c r="D131" s="14" t="s">
        <v>846</v>
      </c>
      <c r="E131" s="16">
        <v>0</v>
      </c>
      <c r="F131" s="16">
        <v>275</v>
      </c>
      <c r="G131" s="16">
        <v>275</v>
      </c>
    </row>
    <row r="132" spans="1:7" ht="12.75">
      <c r="A132" s="14" t="s">
        <v>12</v>
      </c>
      <c r="B132" s="18">
        <v>1910.48</v>
      </c>
      <c r="C132" s="53" t="s">
        <v>847</v>
      </c>
      <c r="D132" s="14" t="s">
        <v>676</v>
      </c>
      <c r="E132" s="16">
        <v>0</v>
      </c>
      <c r="F132" s="16">
        <v>3500</v>
      </c>
      <c r="G132" s="16">
        <v>3500</v>
      </c>
    </row>
    <row r="133" spans="1:7" ht="12.75">
      <c r="A133" s="14" t="s">
        <v>12</v>
      </c>
      <c r="B133" s="18">
        <v>1910.483</v>
      </c>
      <c r="C133" s="53" t="s">
        <v>851</v>
      </c>
      <c r="D133" s="14" t="s">
        <v>852</v>
      </c>
      <c r="E133" s="16">
        <v>0</v>
      </c>
      <c r="F133" s="16">
        <v>2150</v>
      </c>
      <c r="G133" s="16">
        <v>2150</v>
      </c>
    </row>
    <row r="134" spans="1:7" ht="12.75">
      <c r="A134" s="14" t="s">
        <v>12</v>
      </c>
      <c r="B134" s="18">
        <v>1910.484</v>
      </c>
      <c r="C134" s="53" t="s">
        <v>855</v>
      </c>
      <c r="D134" s="14" t="s">
        <v>856</v>
      </c>
      <c r="E134" s="16">
        <v>0</v>
      </c>
      <c r="F134" s="16">
        <v>8000</v>
      </c>
      <c r="G134" s="16">
        <v>8000</v>
      </c>
    </row>
    <row r="135" spans="1:7" ht="12.75">
      <c r="A135" s="14" t="s">
        <v>12</v>
      </c>
      <c r="B135" s="18">
        <v>1910.485</v>
      </c>
      <c r="C135" s="53" t="s">
        <v>859</v>
      </c>
      <c r="D135" s="14" t="s">
        <v>860</v>
      </c>
      <c r="E135" s="16">
        <v>0</v>
      </c>
      <c r="F135" s="16">
        <v>1307</v>
      </c>
      <c r="G135" s="16">
        <v>1307</v>
      </c>
    </row>
    <row r="136" spans="1:7" ht="12.75">
      <c r="A136" s="14" t="s">
        <v>12</v>
      </c>
      <c r="B136" s="18">
        <v>1910.486</v>
      </c>
      <c r="C136" s="53" t="s">
        <v>863</v>
      </c>
      <c r="D136" s="14" t="s">
        <v>864</v>
      </c>
      <c r="E136" s="16">
        <v>0</v>
      </c>
      <c r="F136" s="16">
        <v>3000</v>
      </c>
      <c r="G136" s="16">
        <v>3000</v>
      </c>
    </row>
    <row r="137" spans="1:7" ht="12.75">
      <c r="A137" s="14" t="s">
        <v>12</v>
      </c>
      <c r="B137" s="18">
        <v>1910.488</v>
      </c>
      <c r="C137" s="53" t="s">
        <v>867</v>
      </c>
      <c r="D137" s="14" t="s">
        <v>868</v>
      </c>
      <c r="E137" s="16">
        <v>0</v>
      </c>
      <c r="F137" s="16">
        <v>1400</v>
      </c>
      <c r="G137" s="16">
        <v>1400</v>
      </c>
    </row>
    <row r="138" spans="1:7" ht="12.75">
      <c r="A138" s="14" t="s">
        <v>12</v>
      </c>
      <c r="B138" s="18">
        <v>1910.489</v>
      </c>
      <c r="C138" s="53" t="s">
        <v>869</v>
      </c>
      <c r="D138" s="14" t="s">
        <v>870</v>
      </c>
      <c r="E138" s="16">
        <v>0</v>
      </c>
      <c r="F138" s="16">
        <v>2500</v>
      </c>
      <c r="G138" s="16">
        <v>2500</v>
      </c>
    </row>
    <row r="139" spans="1:7" ht="12.75">
      <c r="A139" s="14" t="s">
        <v>12</v>
      </c>
      <c r="B139" s="18">
        <v>1920.4</v>
      </c>
      <c r="C139" s="53" t="s">
        <v>94</v>
      </c>
      <c r="D139" s="14" t="s">
        <v>95</v>
      </c>
      <c r="E139" s="16">
        <v>1100</v>
      </c>
      <c r="F139" s="16">
        <v>0</v>
      </c>
      <c r="G139" s="16">
        <v>1100</v>
      </c>
    </row>
    <row r="140" spans="1:7" ht="12.75">
      <c r="A140" s="14" t="s">
        <v>12</v>
      </c>
      <c r="B140" s="18">
        <v>1990.4</v>
      </c>
      <c r="C140" s="53" t="s">
        <v>96</v>
      </c>
      <c r="D140" s="14" t="s">
        <v>26</v>
      </c>
      <c r="E140" s="16">
        <v>15000</v>
      </c>
      <c r="F140" s="16">
        <v>0</v>
      </c>
      <c r="G140" s="16">
        <v>15000</v>
      </c>
    </row>
    <row r="141" spans="1:7" ht="12.75">
      <c r="A141" s="14" t="s">
        <v>12</v>
      </c>
      <c r="B141" s="18">
        <v>1990.479</v>
      </c>
      <c r="C141" s="53" t="s">
        <v>873</v>
      </c>
      <c r="D141" s="14" t="s">
        <v>874</v>
      </c>
      <c r="E141" s="16">
        <v>0</v>
      </c>
      <c r="F141" s="16">
        <v>30000</v>
      </c>
      <c r="G141" s="16">
        <v>30000</v>
      </c>
    </row>
    <row r="142" spans="1:7" ht="12.75">
      <c r="A142" s="14" t="s">
        <v>12</v>
      </c>
      <c r="B142" s="18">
        <v>3120.1</v>
      </c>
      <c r="C142" s="53" t="s">
        <v>102</v>
      </c>
      <c r="D142" s="14" t="s">
        <v>128</v>
      </c>
      <c r="E142" s="16">
        <v>310</v>
      </c>
      <c r="F142" s="16">
        <v>0</v>
      </c>
      <c r="G142" s="16">
        <v>310</v>
      </c>
    </row>
    <row r="143" spans="1:7" ht="12.75">
      <c r="A143" s="14" t="s">
        <v>12</v>
      </c>
      <c r="B143" s="18">
        <v>3120.101</v>
      </c>
      <c r="C143" s="53" t="s">
        <v>878</v>
      </c>
      <c r="D143" s="14" t="s">
        <v>653</v>
      </c>
      <c r="E143" s="16">
        <v>0</v>
      </c>
      <c r="F143" s="16">
        <v>936790</v>
      </c>
      <c r="G143" s="16">
        <v>936790</v>
      </c>
    </row>
    <row r="144" spans="1:7" ht="12.75">
      <c r="A144" s="14" t="s">
        <v>12</v>
      </c>
      <c r="B144" s="18">
        <v>3120.102</v>
      </c>
      <c r="C144" s="53" t="s">
        <v>879</v>
      </c>
      <c r="D144" s="14" t="s">
        <v>647</v>
      </c>
      <c r="E144" s="16">
        <v>0</v>
      </c>
      <c r="F144" s="16">
        <v>20966</v>
      </c>
      <c r="G144" s="16">
        <v>20966</v>
      </c>
    </row>
    <row r="145" spans="1:7" ht="12.75">
      <c r="A145" s="14" t="s">
        <v>12</v>
      </c>
      <c r="B145" s="18">
        <v>3120.103</v>
      </c>
      <c r="C145" s="53" t="s">
        <v>880</v>
      </c>
      <c r="D145" s="14" t="s">
        <v>700</v>
      </c>
      <c r="E145" s="16">
        <v>0</v>
      </c>
      <c r="F145" s="16">
        <v>85905</v>
      </c>
      <c r="G145" s="16">
        <v>85905</v>
      </c>
    </row>
    <row r="146" spans="1:7" ht="12.75">
      <c r="A146" s="14" t="s">
        <v>12</v>
      </c>
      <c r="B146" s="18">
        <v>3120.104</v>
      </c>
      <c r="C146" s="53" t="s">
        <v>881</v>
      </c>
      <c r="D146" s="14" t="s">
        <v>656</v>
      </c>
      <c r="E146" s="16">
        <v>0</v>
      </c>
      <c r="F146" s="16">
        <v>9100</v>
      </c>
      <c r="G146" s="16">
        <v>9100</v>
      </c>
    </row>
    <row r="147" spans="1:7" ht="12.75">
      <c r="A147" s="14" t="s">
        <v>12</v>
      </c>
      <c r="B147" s="18">
        <v>3120.105</v>
      </c>
      <c r="C147" s="53" t="s">
        <v>882</v>
      </c>
      <c r="D147" s="14" t="s">
        <v>883</v>
      </c>
      <c r="E147" s="16">
        <v>0</v>
      </c>
      <c r="F147" s="16">
        <v>25066</v>
      </c>
      <c r="G147" s="16">
        <v>25066</v>
      </c>
    </row>
    <row r="148" spans="1:7" ht="12.75">
      <c r="A148" s="14" t="s">
        <v>12</v>
      </c>
      <c r="B148" s="18">
        <v>3120.106</v>
      </c>
      <c r="C148" s="53" t="s">
        <v>884</v>
      </c>
      <c r="D148" s="14" t="s">
        <v>885</v>
      </c>
      <c r="E148" s="16">
        <v>0</v>
      </c>
      <c r="F148" s="16">
        <v>15525</v>
      </c>
      <c r="G148" s="16">
        <v>15525</v>
      </c>
    </row>
    <row r="149" spans="1:7" ht="12.75">
      <c r="A149" s="14" t="s">
        <v>12</v>
      </c>
      <c r="B149" s="18">
        <v>3120.107</v>
      </c>
      <c r="C149" s="53" t="s">
        <v>886</v>
      </c>
      <c r="D149" s="14" t="s">
        <v>887</v>
      </c>
      <c r="E149" s="16">
        <v>0</v>
      </c>
      <c r="F149" s="16">
        <v>16000</v>
      </c>
      <c r="G149" s="16">
        <v>16000</v>
      </c>
    </row>
    <row r="150" spans="1:7" ht="12.75">
      <c r="A150" s="14" t="s">
        <v>12</v>
      </c>
      <c r="B150" s="18">
        <v>3120.109</v>
      </c>
      <c r="C150" s="53" t="s">
        <v>888</v>
      </c>
      <c r="D150" s="14" t="s">
        <v>658</v>
      </c>
      <c r="E150" s="16">
        <v>0</v>
      </c>
      <c r="F150" s="16">
        <v>3000</v>
      </c>
      <c r="G150" s="16">
        <v>3000</v>
      </c>
    </row>
    <row r="151" spans="1:7" ht="12.75">
      <c r="A151" s="14" t="s">
        <v>12</v>
      </c>
      <c r="B151" s="18">
        <v>3120.11</v>
      </c>
      <c r="C151" s="53" t="s">
        <v>889</v>
      </c>
      <c r="D151" s="14" t="s">
        <v>890</v>
      </c>
      <c r="E151" s="16">
        <v>0</v>
      </c>
      <c r="F151" s="16">
        <v>0</v>
      </c>
      <c r="G151" s="16">
        <v>0</v>
      </c>
    </row>
    <row r="152" spans="1:7" ht="12.75">
      <c r="A152" s="14" t="s">
        <v>12</v>
      </c>
      <c r="B152" s="18">
        <v>3120.2</v>
      </c>
      <c r="C152" s="53" t="s">
        <v>891</v>
      </c>
      <c r="D152" s="14" t="s">
        <v>22</v>
      </c>
      <c r="E152" s="16">
        <v>0</v>
      </c>
      <c r="F152" s="16">
        <v>11254</v>
      </c>
      <c r="G152" s="16">
        <v>11254</v>
      </c>
    </row>
    <row r="153" spans="1:7" ht="12.75">
      <c r="A153" s="14" t="s">
        <v>12</v>
      </c>
      <c r="B153" s="18">
        <v>3120.23</v>
      </c>
      <c r="C153" s="53" t="s">
        <v>892</v>
      </c>
      <c r="D153" s="14" t="s">
        <v>893</v>
      </c>
      <c r="E153" s="16">
        <v>0</v>
      </c>
      <c r="F153" s="16">
        <v>27000</v>
      </c>
      <c r="G153" s="16">
        <v>27000</v>
      </c>
    </row>
    <row r="154" spans="1:7" ht="12.75">
      <c r="A154" s="14" t="s">
        <v>12</v>
      </c>
      <c r="B154" s="18">
        <v>3120.4</v>
      </c>
      <c r="C154" s="53" t="s">
        <v>105</v>
      </c>
      <c r="D154" s="14" t="s">
        <v>16</v>
      </c>
      <c r="E154" s="16">
        <v>210</v>
      </c>
      <c r="F154" s="16">
        <v>0</v>
      </c>
      <c r="G154" s="16">
        <v>210</v>
      </c>
    </row>
    <row r="155" spans="1:7" ht="12.75">
      <c r="A155" s="14" t="s">
        <v>12</v>
      </c>
      <c r="B155" s="18">
        <v>3120.408</v>
      </c>
      <c r="C155" s="53" t="s">
        <v>894</v>
      </c>
      <c r="D155" s="14" t="s">
        <v>895</v>
      </c>
      <c r="E155" s="16">
        <v>0</v>
      </c>
      <c r="F155" s="16">
        <v>1500</v>
      </c>
      <c r="G155" s="16">
        <v>1500</v>
      </c>
    </row>
    <row r="156" spans="1:7" ht="12.75">
      <c r="A156" s="14" t="s">
        <v>12</v>
      </c>
      <c r="B156" s="18">
        <v>3120.42</v>
      </c>
      <c r="C156" s="53" t="s">
        <v>896</v>
      </c>
      <c r="D156" s="14" t="s">
        <v>743</v>
      </c>
      <c r="E156" s="16">
        <v>0</v>
      </c>
      <c r="F156" s="16">
        <v>1300</v>
      </c>
      <c r="G156" s="16">
        <v>1300</v>
      </c>
    </row>
    <row r="157" spans="1:7" ht="12.75">
      <c r="A157" s="14" t="s">
        <v>12</v>
      </c>
      <c r="B157" s="18">
        <v>3120.421</v>
      </c>
      <c r="C157" s="53" t="s">
        <v>897</v>
      </c>
      <c r="D157" s="14" t="s">
        <v>661</v>
      </c>
      <c r="E157" s="16">
        <v>0</v>
      </c>
      <c r="F157" s="16">
        <v>1100</v>
      </c>
      <c r="G157" s="16">
        <v>1100</v>
      </c>
    </row>
    <row r="158" spans="1:7" ht="12.75">
      <c r="A158" s="14" t="s">
        <v>12</v>
      </c>
      <c r="B158" s="18">
        <v>3120.423</v>
      </c>
      <c r="C158" s="53" t="s">
        <v>898</v>
      </c>
      <c r="D158" s="14" t="s">
        <v>899</v>
      </c>
      <c r="E158" s="16">
        <v>0</v>
      </c>
      <c r="F158" s="16">
        <v>2000</v>
      </c>
      <c r="G158" s="16">
        <v>2000</v>
      </c>
    </row>
    <row r="159" spans="1:7" ht="12.75">
      <c r="A159" s="14" t="s">
        <v>12</v>
      </c>
      <c r="B159" s="18">
        <v>3120.424</v>
      </c>
      <c r="C159" s="53" t="s">
        <v>900</v>
      </c>
      <c r="D159" s="14" t="s">
        <v>718</v>
      </c>
      <c r="E159" s="16">
        <v>0</v>
      </c>
      <c r="F159" s="16">
        <v>5000</v>
      </c>
      <c r="G159" s="16">
        <v>5000</v>
      </c>
    </row>
    <row r="160" spans="1:7" ht="12.75">
      <c r="A160" s="14" t="s">
        <v>12</v>
      </c>
      <c r="B160" s="18">
        <v>3120.425</v>
      </c>
      <c r="C160" s="53" t="s">
        <v>901</v>
      </c>
      <c r="D160" s="14" t="s">
        <v>665</v>
      </c>
      <c r="E160" s="16">
        <v>0</v>
      </c>
      <c r="F160" s="16">
        <v>7500</v>
      </c>
      <c r="G160" s="16">
        <v>7500</v>
      </c>
    </row>
    <row r="161" spans="1:7" ht="12.75">
      <c r="A161" s="14" t="s">
        <v>12</v>
      </c>
      <c r="B161" s="18">
        <v>3120.426</v>
      </c>
      <c r="C161" s="53" t="s">
        <v>902</v>
      </c>
      <c r="D161" s="14" t="s">
        <v>667</v>
      </c>
      <c r="E161" s="16">
        <v>0</v>
      </c>
      <c r="F161" s="16">
        <v>2300</v>
      </c>
      <c r="G161" s="16">
        <v>2300</v>
      </c>
    </row>
    <row r="162" spans="1:7" ht="12.75">
      <c r="A162" s="14" t="s">
        <v>12</v>
      </c>
      <c r="B162" s="18">
        <v>3120.427</v>
      </c>
      <c r="C162" s="53" t="s">
        <v>903</v>
      </c>
      <c r="D162" s="14" t="s">
        <v>746</v>
      </c>
      <c r="E162" s="16">
        <v>0</v>
      </c>
      <c r="F162" s="16">
        <v>0</v>
      </c>
      <c r="G162" s="16">
        <v>0</v>
      </c>
    </row>
    <row r="163" spans="1:7" ht="12.75">
      <c r="A163" s="14" t="s">
        <v>12</v>
      </c>
      <c r="B163" s="18">
        <v>3120.428</v>
      </c>
      <c r="C163" s="53" t="s">
        <v>904</v>
      </c>
      <c r="D163" s="14" t="s">
        <v>751</v>
      </c>
      <c r="E163" s="16">
        <v>0</v>
      </c>
      <c r="F163" s="16">
        <v>0</v>
      </c>
      <c r="G163" s="16">
        <v>0</v>
      </c>
    </row>
    <row r="164" spans="1:7" ht="12.75">
      <c r="A164" s="14" t="s">
        <v>12</v>
      </c>
      <c r="B164" s="18">
        <v>3120.43</v>
      </c>
      <c r="C164" s="53" t="s">
        <v>905</v>
      </c>
      <c r="D164" s="14" t="s">
        <v>906</v>
      </c>
      <c r="E164" s="16">
        <v>0</v>
      </c>
      <c r="F164" s="16">
        <v>800</v>
      </c>
      <c r="G164" s="16">
        <v>800</v>
      </c>
    </row>
    <row r="165" spans="1:7" ht="12.75">
      <c r="A165" s="14" t="s">
        <v>12</v>
      </c>
      <c r="B165" s="18">
        <v>3120.437</v>
      </c>
      <c r="C165" s="53" t="s">
        <v>907</v>
      </c>
      <c r="D165" s="14" t="s">
        <v>87</v>
      </c>
      <c r="E165" s="16">
        <v>0</v>
      </c>
      <c r="F165" s="16">
        <v>11700</v>
      </c>
      <c r="G165" s="16">
        <v>11700</v>
      </c>
    </row>
    <row r="166" spans="1:7" ht="12.75">
      <c r="A166" s="14" t="s">
        <v>12</v>
      </c>
      <c r="B166" s="18">
        <v>3120.46</v>
      </c>
      <c r="C166" s="53" t="s">
        <v>908</v>
      </c>
      <c r="D166" s="14" t="s">
        <v>671</v>
      </c>
      <c r="E166" s="16">
        <v>0</v>
      </c>
      <c r="F166" s="16">
        <v>400</v>
      </c>
      <c r="G166" s="16">
        <v>400</v>
      </c>
    </row>
    <row r="167" spans="1:7" ht="12.75">
      <c r="A167" s="14" t="s">
        <v>12</v>
      </c>
      <c r="B167" s="18">
        <v>3120.461</v>
      </c>
      <c r="C167" s="53" t="s">
        <v>909</v>
      </c>
      <c r="D167" s="14" t="s">
        <v>723</v>
      </c>
      <c r="E167" s="16">
        <v>0</v>
      </c>
      <c r="F167" s="16">
        <v>20</v>
      </c>
      <c r="G167" s="16">
        <v>20</v>
      </c>
    </row>
    <row r="168" spans="1:7" ht="12.75">
      <c r="A168" s="14" t="s">
        <v>12</v>
      </c>
      <c r="B168" s="18">
        <v>3120.462</v>
      </c>
      <c r="C168" s="53" t="s">
        <v>910</v>
      </c>
      <c r="D168" s="14" t="s">
        <v>911</v>
      </c>
      <c r="E168" s="16">
        <v>0</v>
      </c>
      <c r="F168" s="16">
        <v>2000</v>
      </c>
      <c r="G168" s="16">
        <v>2000</v>
      </c>
    </row>
    <row r="169" spans="1:7" ht="12.75">
      <c r="A169" s="14" t="s">
        <v>12</v>
      </c>
      <c r="B169" s="18">
        <v>3120.463</v>
      </c>
      <c r="C169" s="53" t="s">
        <v>912</v>
      </c>
      <c r="D169" s="14" t="s">
        <v>913</v>
      </c>
      <c r="E169" s="16">
        <v>0</v>
      </c>
      <c r="F169" s="16">
        <v>250</v>
      </c>
      <c r="G169" s="16">
        <v>250</v>
      </c>
    </row>
    <row r="170" spans="1:7" ht="12.75">
      <c r="A170" s="14" t="s">
        <v>12</v>
      </c>
      <c r="B170" s="18">
        <v>3120.464</v>
      </c>
      <c r="C170" s="53" t="s">
        <v>914</v>
      </c>
      <c r="D170" s="14" t="s">
        <v>798</v>
      </c>
      <c r="E170" s="16">
        <v>0</v>
      </c>
      <c r="F170" s="16">
        <v>8000</v>
      </c>
      <c r="G170" s="16">
        <v>8000</v>
      </c>
    </row>
    <row r="171" spans="1:7" ht="12.75">
      <c r="A171" s="14" t="s">
        <v>12</v>
      </c>
      <c r="B171" s="18">
        <v>3120.465</v>
      </c>
      <c r="C171" s="53" t="s">
        <v>915</v>
      </c>
      <c r="D171" s="14" t="s">
        <v>111</v>
      </c>
      <c r="E171" s="16">
        <v>0</v>
      </c>
      <c r="F171" s="16">
        <v>2200</v>
      </c>
      <c r="G171" s="16">
        <v>2200</v>
      </c>
    </row>
    <row r="172" spans="1:7" ht="12.75">
      <c r="A172" s="14" t="s">
        <v>12</v>
      </c>
      <c r="B172" s="18">
        <v>3120.47</v>
      </c>
      <c r="C172" s="53" t="s">
        <v>916</v>
      </c>
      <c r="D172" s="14" t="s">
        <v>762</v>
      </c>
      <c r="E172" s="16">
        <v>0</v>
      </c>
      <c r="F172" s="16">
        <v>3000</v>
      </c>
      <c r="G172" s="16">
        <v>3000</v>
      </c>
    </row>
    <row r="173" spans="1:7" ht="12.75">
      <c r="A173" s="14" t="s">
        <v>12</v>
      </c>
      <c r="B173" s="18">
        <v>3120.48</v>
      </c>
      <c r="C173" s="53" t="s">
        <v>917</v>
      </c>
      <c r="D173" s="14" t="s">
        <v>676</v>
      </c>
      <c r="E173" s="16">
        <v>0</v>
      </c>
      <c r="F173" s="16">
        <v>2700</v>
      </c>
      <c r="G173" s="16">
        <v>2700</v>
      </c>
    </row>
    <row r="174" spans="1:7" ht="12.75">
      <c r="A174" s="14" t="s">
        <v>12</v>
      </c>
      <c r="B174" s="18">
        <v>3120.481</v>
      </c>
      <c r="C174" s="53" t="s">
        <v>918</v>
      </c>
      <c r="D174" s="14" t="s">
        <v>678</v>
      </c>
      <c r="E174" s="16">
        <v>0</v>
      </c>
      <c r="F174" s="16">
        <v>1500</v>
      </c>
      <c r="G174" s="16">
        <v>1500</v>
      </c>
    </row>
    <row r="175" spans="1:7" ht="12.75">
      <c r="A175" s="14" t="s">
        <v>12</v>
      </c>
      <c r="B175" s="18">
        <v>3120.482</v>
      </c>
      <c r="C175" s="53" t="s">
        <v>919</v>
      </c>
      <c r="D175" s="14" t="s">
        <v>920</v>
      </c>
      <c r="E175" s="16">
        <v>0</v>
      </c>
      <c r="F175" s="16">
        <v>0</v>
      </c>
      <c r="G175" s="16">
        <v>0</v>
      </c>
    </row>
    <row r="176" spans="1:7" ht="12.75">
      <c r="A176" s="14" t="s">
        <v>12</v>
      </c>
      <c r="B176" s="18">
        <v>3120.483</v>
      </c>
      <c r="C176" s="53" t="s">
        <v>921</v>
      </c>
      <c r="D176" s="14" t="s">
        <v>922</v>
      </c>
      <c r="E176" s="16">
        <v>0</v>
      </c>
      <c r="F176" s="16">
        <v>0</v>
      </c>
      <c r="G176" s="16">
        <v>0</v>
      </c>
    </row>
    <row r="177" spans="1:7" ht="12.75">
      <c r="A177" s="14" t="s">
        <v>12</v>
      </c>
      <c r="B177" s="18">
        <v>3120.486</v>
      </c>
      <c r="C177" s="53" t="s">
        <v>923</v>
      </c>
      <c r="D177" s="14" t="s">
        <v>924</v>
      </c>
      <c r="E177" s="16">
        <v>0</v>
      </c>
      <c r="F177" s="16">
        <v>900</v>
      </c>
      <c r="G177" s="16">
        <v>900</v>
      </c>
    </row>
    <row r="178" spans="1:7" ht="12.75">
      <c r="A178" s="14" t="s">
        <v>12</v>
      </c>
      <c r="B178" s="18">
        <v>3120.49</v>
      </c>
      <c r="C178" s="53" t="s">
        <v>925</v>
      </c>
      <c r="D178" s="14" t="s">
        <v>651</v>
      </c>
      <c r="E178" s="16">
        <v>0</v>
      </c>
      <c r="F178" s="16">
        <v>3000</v>
      </c>
      <c r="G178" s="16">
        <v>3000</v>
      </c>
    </row>
    <row r="179" spans="1:7" ht="12.75">
      <c r="A179" s="14" t="s">
        <v>12</v>
      </c>
      <c r="B179" s="18">
        <v>3120.492</v>
      </c>
      <c r="C179" s="53" t="s">
        <v>926</v>
      </c>
      <c r="D179" s="14" t="s">
        <v>774</v>
      </c>
      <c r="E179" s="16">
        <v>0</v>
      </c>
      <c r="F179" s="16">
        <v>14000</v>
      </c>
      <c r="G179" s="16">
        <v>14000</v>
      </c>
    </row>
    <row r="180" spans="1:7" ht="12.75">
      <c r="A180" s="14" t="s">
        <v>12</v>
      </c>
      <c r="B180" s="18">
        <v>3120.493</v>
      </c>
      <c r="C180" s="53" t="s">
        <v>927</v>
      </c>
      <c r="D180" s="14" t="s">
        <v>928</v>
      </c>
      <c r="E180" s="16">
        <v>0</v>
      </c>
      <c r="F180" s="16">
        <v>110000</v>
      </c>
      <c r="G180" s="16">
        <v>110000</v>
      </c>
    </row>
    <row r="181" spans="1:7" ht="12.75">
      <c r="A181" s="14" t="s">
        <v>12</v>
      </c>
      <c r="B181" s="18">
        <v>3310.465</v>
      </c>
      <c r="C181" s="53" t="s">
        <v>929</v>
      </c>
      <c r="D181" s="14" t="s">
        <v>111</v>
      </c>
      <c r="E181" s="16">
        <v>0</v>
      </c>
      <c r="F181" s="16">
        <v>3100</v>
      </c>
      <c r="G181" s="16">
        <v>3100</v>
      </c>
    </row>
    <row r="182" spans="1:7" ht="12.75">
      <c r="A182" s="14" t="s">
        <v>12</v>
      </c>
      <c r="B182" s="18">
        <v>3320.101</v>
      </c>
      <c r="C182" s="53" t="s">
        <v>930</v>
      </c>
      <c r="D182" s="14" t="s">
        <v>653</v>
      </c>
      <c r="E182" s="16">
        <v>0</v>
      </c>
      <c r="F182" s="16">
        <v>20521</v>
      </c>
      <c r="G182" s="16">
        <v>20521</v>
      </c>
    </row>
    <row r="183" spans="1:7" ht="12.75">
      <c r="A183" s="14" t="s">
        <v>12</v>
      </c>
      <c r="B183" s="18">
        <v>3320.103</v>
      </c>
      <c r="C183" s="53" t="s">
        <v>931</v>
      </c>
      <c r="D183" s="14" t="s">
        <v>700</v>
      </c>
      <c r="E183" s="16">
        <v>0</v>
      </c>
      <c r="F183" s="16">
        <v>100</v>
      </c>
      <c r="G183" s="16">
        <v>100</v>
      </c>
    </row>
    <row r="184" spans="1:7" ht="12.75">
      <c r="A184" s="14" t="s">
        <v>12</v>
      </c>
      <c r="B184" s="18">
        <v>3320.104</v>
      </c>
      <c r="C184" s="53" t="s">
        <v>932</v>
      </c>
      <c r="D184" s="14" t="s">
        <v>656</v>
      </c>
      <c r="E184" s="16">
        <v>0</v>
      </c>
      <c r="F184" s="16">
        <v>450</v>
      </c>
      <c r="G184" s="16">
        <v>450</v>
      </c>
    </row>
    <row r="185" spans="1:7" ht="12.75">
      <c r="A185" s="14" t="s">
        <v>12</v>
      </c>
      <c r="B185" s="18">
        <v>3320.109</v>
      </c>
      <c r="C185" s="53" t="s">
        <v>933</v>
      </c>
      <c r="D185" s="14" t="s">
        <v>658</v>
      </c>
      <c r="E185" s="16">
        <v>0</v>
      </c>
      <c r="F185" s="16">
        <v>225</v>
      </c>
      <c r="G185" s="16">
        <v>225</v>
      </c>
    </row>
    <row r="186" spans="1:7" ht="12.75">
      <c r="A186" s="14" t="s">
        <v>12</v>
      </c>
      <c r="B186" s="18">
        <v>3320.2</v>
      </c>
      <c r="C186" s="53" t="s">
        <v>934</v>
      </c>
      <c r="D186" s="14" t="s">
        <v>22</v>
      </c>
      <c r="E186" s="16">
        <v>0</v>
      </c>
      <c r="F186" s="16">
        <v>2700</v>
      </c>
      <c r="G186" s="16">
        <v>2700</v>
      </c>
    </row>
    <row r="187" spans="1:7" ht="12.75">
      <c r="A187" s="14" t="s">
        <v>12</v>
      </c>
      <c r="B187" s="18">
        <v>3320.425</v>
      </c>
      <c r="C187" s="53" t="s">
        <v>935</v>
      </c>
      <c r="D187" s="14" t="s">
        <v>693</v>
      </c>
      <c r="E187" s="16">
        <v>0</v>
      </c>
      <c r="F187" s="16">
        <v>0</v>
      </c>
      <c r="G187" s="16">
        <v>0</v>
      </c>
    </row>
    <row r="188" spans="1:7" ht="12.75">
      <c r="A188" s="14" t="s">
        <v>12</v>
      </c>
      <c r="B188" s="18">
        <v>3320.465</v>
      </c>
      <c r="C188" s="53" t="s">
        <v>936</v>
      </c>
      <c r="D188" s="14" t="s">
        <v>111</v>
      </c>
      <c r="E188" s="16">
        <v>0</v>
      </c>
      <c r="F188" s="16">
        <v>1800</v>
      </c>
      <c r="G188" s="16">
        <v>1800</v>
      </c>
    </row>
    <row r="189" spans="1:7" ht="12.75">
      <c r="A189" s="14" t="s">
        <v>12</v>
      </c>
      <c r="B189" s="18">
        <v>3320.481</v>
      </c>
      <c r="C189" s="53" t="s">
        <v>937</v>
      </c>
      <c r="D189" s="14" t="s">
        <v>678</v>
      </c>
      <c r="E189" s="16">
        <v>0</v>
      </c>
      <c r="F189" s="16">
        <v>100</v>
      </c>
      <c r="G189" s="16">
        <v>100</v>
      </c>
    </row>
    <row r="190" spans="1:7" ht="12.75">
      <c r="A190" s="14" t="s">
        <v>12</v>
      </c>
      <c r="B190" s="18">
        <v>3320.488</v>
      </c>
      <c r="C190" s="53" t="s">
        <v>938</v>
      </c>
      <c r="D190" s="14" t="s">
        <v>769</v>
      </c>
      <c r="E190" s="16">
        <v>0</v>
      </c>
      <c r="F190" s="16">
        <v>100</v>
      </c>
      <c r="G190" s="16">
        <v>100</v>
      </c>
    </row>
    <row r="191" spans="1:7" ht="12.75">
      <c r="A191" s="14" t="s">
        <v>12</v>
      </c>
      <c r="B191" s="18">
        <v>3320.49</v>
      </c>
      <c r="C191" s="53" t="s">
        <v>939</v>
      </c>
      <c r="D191" s="14" t="s">
        <v>651</v>
      </c>
      <c r="E191" s="16">
        <v>0</v>
      </c>
      <c r="F191" s="16">
        <v>175</v>
      </c>
      <c r="G191" s="16">
        <v>175</v>
      </c>
    </row>
    <row r="192" spans="1:7" ht="12.75">
      <c r="A192" s="14" t="s">
        <v>12</v>
      </c>
      <c r="B192" s="18">
        <v>3410.101</v>
      </c>
      <c r="C192" s="53" t="s">
        <v>940</v>
      </c>
      <c r="D192" s="14" t="s">
        <v>653</v>
      </c>
      <c r="E192" s="16">
        <v>0</v>
      </c>
      <c r="F192" s="16">
        <v>164170</v>
      </c>
      <c r="G192" s="16">
        <v>164170</v>
      </c>
    </row>
    <row r="193" spans="1:7" ht="12.75">
      <c r="A193" s="14" t="s">
        <v>12</v>
      </c>
      <c r="B193" s="18">
        <v>3410.103</v>
      </c>
      <c r="C193" s="53" t="s">
        <v>941</v>
      </c>
      <c r="D193" s="14" t="s">
        <v>700</v>
      </c>
      <c r="E193" s="16">
        <v>0</v>
      </c>
      <c r="F193" s="16">
        <v>57775</v>
      </c>
      <c r="G193" s="16">
        <v>57775</v>
      </c>
    </row>
    <row r="194" spans="1:7" ht="12.75">
      <c r="A194" s="14" t="s">
        <v>12</v>
      </c>
      <c r="B194" s="18">
        <v>3410.104</v>
      </c>
      <c r="C194" s="53" t="s">
        <v>942</v>
      </c>
      <c r="D194" s="14" t="s">
        <v>656</v>
      </c>
      <c r="E194" s="16">
        <v>0</v>
      </c>
      <c r="F194" s="16">
        <v>4000</v>
      </c>
      <c r="G194" s="16">
        <v>4000</v>
      </c>
    </row>
    <row r="195" spans="1:7" ht="12.75">
      <c r="A195" s="14" t="s">
        <v>12</v>
      </c>
      <c r="B195" s="18">
        <v>3410.109</v>
      </c>
      <c r="C195" s="53" t="s">
        <v>943</v>
      </c>
      <c r="D195" s="14" t="s">
        <v>740</v>
      </c>
      <c r="E195" s="16">
        <v>0</v>
      </c>
      <c r="F195" s="16">
        <v>1200</v>
      </c>
      <c r="G195" s="16">
        <v>1200</v>
      </c>
    </row>
    <row r="196" spans="1:7" ht="12.75">
      <c r="A196" s="14" t="s">
        <v>12</v>
      </c>
      <c r="B196" s="18">
        <v>3410.2</v>
      </c>
      <c r="C196" s="53" t="s">
        <v>944</v>
      </c>
      <c r="D196" s="14" t="s">
        <v>22</v>
      </c>
      <c r="E196" s="16">
        <v>0</v>
      </c>
      <c r="F196" s="16">
        <v>21630</v>
      </c>
      <c r="G196" s="16">
        <v>21630</v>
      </c>
    </row>
    <row r="197" spans="1:7" ht="12.75">
      <c r="A197" s="14" t="s">
        <v>12</v>
      </c>
      <c r="B197" s="18">
        <v>3410.201</v>
      </c>
      <c r="C197" s="53" t="s">
        <v>945</v>
      </c>
      <c r="D197" s="14" t="s">
        <v>946</v>
      </c>
      <c r="E197" s="16">
        <v>0</v>
      </c>
      <c r="F197" s="16">
        <v>2500</v>
      </c>
      <c r="G197" s="16">
        <v>2500</v>
      </c>
    </row>
    <row r="198" spans="1:7" ht="12.75">
      <c r="A198" s="14" t="s">
        <v>12</v>
      </c>
      <c r="B198" s="18">
        <v>3410.42</v>
      </c>
      <c r="C198" s="53" t="s">
        <v>947</v>
      </c>
      <c r="D198" s="14" t="s">
        <v>743</v>
      </c>
      <c r="E198" s="16">
        <v>0</v>
      </c>
      <c r="F198" s="16">
        <v>500</v>
      </c>
      <c r="G198" s="16">
        <v>500</v>
      </c>
    </row>
    <row r="199" spans="1:7" ht="12.75">
      <c r="A199" s="14" t="s">
        <v>12</v>
      </c>
      <c r="B199" s="18">
        <v>3410.421</v>
      </c>
      <c r="C199" s="53" t="s">
        <v>948</v>
      </c>
      <c r="D199" s="14" t="s">
        <v>661</v>
      </c>
      <c r="E199" s="16">
        <v>0</v>
      </c>
      <c r="F199" s="16">
        <v>60</v>
      </c>
      <c r="G199" s="16">
        <v>60</v>
      </c>
    </row>
    <row r="200" spans="1:7" ht="12.75">
      <c r="A200" s="14" t="s">
        <v>12</v>
      </c>
      <c r="B200" s="18">
        <v>3410.424</v>
      </c>
      <c r="C200" s="53" t="s">
        <v>949</v>
      </c>
      <c r="D200" s="14" t="s">
        <v>718</v>
      </c>
      <c r="E200" s="16">
        <v>0</v>
      </c>
      <c r="F200" s="16">
        <v>500</v>
      </c>
      <c r="G200" s="16">
        <v>500</v>
      </c>
    </row>
    <row r="201" spans="1:7" ht="12.75">
      <c r="A201" s="14" t="s">
        <v>12</v>
      </c>
      <c r="B201" s="18">
        <v>3410.425</v>
      </c>
      <c r="C201" s="53" t="s">
        <v>950</v>
      </c>
      <c r="D201" s="14" t="s">
        <v>693</v>
      </c>
      <c r="E201" s="16">
        <v>0</v>
      </c>
      <c r="F201" s="16">
        <v>5760</v>
      </c>
      <c r="G201" s="16">
        <v>5760</v>
      </c>
    </row>
    <row r="202" spans="1:7" ht="12.75">
      <c r="A202" s="14" t="s">
        <v>12</v>
      </c>
      <c r="B202" s="18">
        <v>3410.426</v>
      </c>
      <c r="C202" s="53" t="s">
        <v>951</v>
      </c>
      <c r="D202" s="14" t="s">
        <v>667</v>
      </c>
      <c r="E202" s="16">
        <v>0</v>
      </c>
      <c r="F202" s="16">
        <v>1000</v>
      </c>
      <c r="G202" s="16">
        <v>1000</v>
      </c>
    </row>
    <row r="203" spans="1:7" ht="12.75">
      <c r="A203" s="14" t="s">
        <v>12</v>
      </c>
      <c r="B203" s="18">
        <v>3410.428</v>
      </c>
      <c r="C203" s="53" t="s">
        <v>952</v>
      </c>
      <c r="D203" s="14" t="s">
        <v>751</v>
      </c>
      <c r="E203" s="16">
        <v>0</v>
      </c>
      <c r="F203" s="16">
        <v>600</v>
      </c>
      <c r="G203" s="16">
        <v>600</v>
      </c>
    </row>
    <row r="204" spans="1:7" ht="12.75">
      <c r="A204" s="14" t="s">
        <v>12</v>
      </c>
      <c r="B204" s="18">
        <v>3410.43</v>
      </c>
      <c r="C204" s="53" t="s">
        <v>953</v>
      </c>
      <c r="D204" s="14" t="s">
        <v>669</v>
      </c>
      <c r="E204" s="16">
        <v>0</v>
      </c>
      <c r="F204" s="16">
        <v>300</v>
      </c>
      <c r="G204" s="16">
        <v>300</v>
      </c>
    </row>
    <row r="205" spans="1:7" ht="12.75">
      <c r="A205" s="14" t="s">
        <v>12</v>
      </c>
      <c r="B205" s="18">
        <v>3410.437</v>
      </c>
      <c r="C205" s="53" t="s">
        <v>954</v>
      </c>
      <c r="D205" s="14" t="s">
        <v>87</v>
      </c>
      <c r="E205" s="16">
        <v>0</v>
      </c>
      <c r="F205" s="16">
        <v>4500</v>
      </c>
      <c r="G205" s="16">
        <v>4500</v>
      </c>
    </row>
    <row r="206" spans="1:7" ht="12.75">
      <c r="A206" s="14" t="s">
        <v>12</v>
      </c>
      <c r="B206" s="18">
        <v>3410.46</v>
      </c>
      <c r="C206" s="53" t="s">
        <v>955</v>
      </c>
      <c r="D206" s="14" t="s">
        <v>956</v>
      </c>
      <c r="E206" s="16">
        <v>0</v>
      </c>
      <c r="F206" s="16">
        <v>135</v>
      </c>
      <c r="G206" s="16">
        <v>135</v>
      </c>
    </row>
    <row r="207" spans="1:7" ht="12.75">
      <c r="A207" s="14" t="s">
        <v>12</v>
      </c>
      <c r="B207" s="18">
        <v>3410.464</v>
      </c>
      <c r="C207" s="53" t="s">
        <v>957</v>
      </c>
      <c r="D207" s="14" t="s">
        <v>798</v>
      </c>
      <c r="E207" s="16">
        <v>0</v>
      </c>
      <c r="F207" s="16">
        <v>6980</v>
      </c>
      <c r="G207" s="16">
        <v>6980</v>
      </c>
    </row>
    <row r="208" spans="1:7" ht="12.75">
      <c r="A208" s="14" t="s">
        <v>12</v>
      </c>
      <c r="B208" s="18">
        <v>3410.465</v>
      </c>
      <c r="C208" s="53" t="s">
        <v>958</v>
      </c>
      <c r="D208" s="14" t="s">
        <v>111</v>
      </c>
      <c r="E208" s="16">
        <v>0</v>
      </c>
      <c r="F208" s="16">
        <v>9568</v>
      </c>
      <c r="G208" s="16">
        <v>9568</v>
      </c>
    </row>
    <row r="209" spans="1:7" ht="12.75">
      <c r="A209" s="14" t="s">
        <v>12</v>
      </c>
      <c r="B209" s="18">
        <v>3410.47</v>
      </c>
      <c r="C209" s="53" t="s">
        <v>959</v>
      </c>
      <c r="D209" s="14" t="s">
        <v>762</v>
      </c>
      <c r="E209" s="16">
        <v>0</v>
      </c>
      <c r="F209" s="16">
        <v>2000</v>
      </c>
      <c r="G209" s="16">
        <v>2000</v>
      </c>
    </row>
    <row r="210" spans="1:7" ht="12.75">
      <c r="A210" s="14" t="s">
        <v>12</v>
      </c>
      <c r="B210" s="18">
        <v>3410.48</v>
      </c>
      <c r="C210" s="53" t="s">
        <v>960</v>
      </c>
      <c r="D210" s="14" t="s">
        <v>676</v>
      </c>
      <c r="E210" s="16">
        <v>0</v>
      </c>
      <c r="F210" s="16">
        <v>3800</v>
      </c>
      <c r="G210" s="16">
        <v>3800</v>
      </c>
    </row>
    <row r="211" spans="1:7" ht="12.75">
      <c r="A211" s="14" t="s">
        <v>12</v>
      </c>
      <c r="B211" s="18">
        <v>3410.481</v>
      </c>
      <c r="C211" s="53" t="s">
        <v>961</v>
      </c>
      <c r="D211" s="14" t="s">
        <v>678</v>
      </c>
      <c r="E211" s="16">
        <v>0</v>
      </c>
      <c r="F211" s="16">
        <v>500</v>
      </c>
      <c r="G211" s="16">
        <v>500</v>
      </c>
    </row>
    <row r="212" spans="1:7" ht="12.75">
      <c r="A212" s="14" t="s">
        <v>12</v>
      </c>
      <c r="B212" s="18">
        <v>3410.488</v>
      </c>
      <c r="C212" s="53" t="s">
        <v>962</v>
      </c>
      <c r="D212" s="14" t="s">
        <v>769</v>
      </c>
      <c r="E212" s="16">
        <v>0</v>
      </c>
      <c r="F212" s="16">
        <v>500</v>
      </c>
      <c r="G212" s="16">
        <v>500</v>
      </c>
    </row>
    <row r="213" spans="1:7" ht="12.75">
      <c r="A213" s="14" t="s">
        <v>12</v>
      </c>
      <c r="B213" s="18">
        <v>3410.49</v>
      </c>
      <c r="C213" s="53" t="s">
        <v>963</v>
      </c>
      <c r="D213" s="14" t="s">
        <v>651</v>
      </c>
      <c r="E213" s="16">
        <v>0</v>
      </c>
      <c r="F213" s="16">
        <v>400</v>
      </c>
      <c r="G213" s="16">
        <v>400</v>
      </c>
    </row>
    <row r="214" spans="1:7" ht="12.75">
      <c r="A214" s="14" t="s">
        <v>12</v>
      </c>
      <c r="B214" s="18">
        <v>3410.491</v>
      </c>
      <c r="C214" s="53" t="s">
        <v>964</v>
      </c>
      <c r="D214" s="14" t="s">
        <v>772</v>
      </c>
      <c r="E214" s="16">
        <v>0</v>
      </c>
      <c r="F214" s="16">
        <v>600</v>
      </c>
      <c r="G214" s="16">
        <v>600</v>
      </c>
    </row>
    <row r="215" spans="1:7" ht="12.75">
      <c r="A215" s="14" t="s">
        <v>12</v>
      </c>
      <c r="B215" s="18">
        <v>3410.492</v>
      </c>
      <c r="C215" s="53" t="s">
        <v>965</v>
      </c>
      <c r="D215" s="14" t="s">
        <v>774</v>
      </c>
      <c r="E215" s="16">
        <v>0</v>
      </c>
      <c r="F215" s="16">
        <v>4700</v>
      </c>
      <c r="G215" s="16">
        <v>4700</v>
      </c>
    </row>
    <row r="216" spans="1:7" ht="12.75">
      <c r="A216" s="14" t="s">
        <v>12</v>
      </c>
      <c r="B216" s="18">
        <v>3510.1</v>
      </c>
      <c r="C216" s="53" t="s">
        <v>127</v>
      </c>
      <c r="D216" s="14" t="s">
        <v>128</v>
      </c>
      <c r="E216" s="16">
        <v>14042</v>
      </c>
      <c r="F216" s="16">
        <v>0</v>
      </c>
      <c r="G216" s="16">
        <v>14042</v>
      </c>
    </row>
    <row r="217" spans="1:7" ht="12.75">
      <c r="A217" s="14" t="s">
        <v>12</v>
      </c>
      <c r="B217" s="18">
        <v>3520.4</v>
      </c>
      <c r="C217" s="53" t="s">
        <v>129</v>
      </c>
      <c r="D217" s="14" t="s">
        <v>130</v>
      </c>
      <c r="E217" s="16">
        <v>42331</v>
      </c>
      <c r="F217" s="16">
        <v>0</v>
      </c>
      <c r="G217" s="16">
        <v>42331</v>
      </c>
    </row>
    <row r="218" spans="1:7" ht="12.75">
      <c r="A218" s="14" t="s">
        <v>12</v>
      </c>
      <c r="B218" s="18">
        <v>3620.101</v>
      </c>
      <c r="C218" s="53" t="s">
        <v>966</v>
      </c>
      <c r="D218" s="14" t="s">
        <v>653</v>
      </c>
      <c r="E218" s="16">
        <v>0</v>
      </c>
      <c r="F218" s="16">
        <v>57808</v>
      </c>
      <c r="G218" s="16">
        <v>57808</v>
      </c>
    </row>
    <row r="219" spans="1:7" ht="12.75">
      <c r="A219" s="14" t="s">
        <v>12</v>
      </c>
      <c r="B219" s="18">
        <v>3620.102</v>
      </c>
      <c r="C219" s="53" t="s">
        <v>967</v>
      </c>
      <c r="D219" s="14" t="s">
        <v>647</v>
      </c>
      <c r="E219" s="16">
        <v>0</v>
      </c>
      <c r="F219" s="16">
        <v>33939</v>
      </c>
      <c r="G219" s="16">
        <v>33939</v>
      </c>
    </row>
    <row r="220" spans="1:7" ht="12.75">
      <c r="A220" s="14" t="s">
        <v>12</v>
      </c>
      <c r="B220" s="18">
        <v>3620.104</v>
      </c>
      <c r="C220" s="53" t="s">
        <v>968</v>
      </c>
      <c r="D220" s="14" t="s">
        <v>656</v>
      </c>
      <c r="E220" s="16">
        <v>0</v>
      </c>
      <c r="F220" s="16">
        <v>666</v>
      </c>
      <c r="G220" s="16">
        <v>666</v>
      </c>
    </row>
    <row r="221" spans="1:7" ht="12.75">
      <c r="A221" s="14" t="s">
        <v>12</v>
      </c>
      <c r="B221" s="18">
        <v>3620.109</v>
      </c>
      <c r="C221" s="53" t="s">
        <v>969</v>
      </c>
      <c r="D221" s="14" t="s">
        <v>740</v>
      </c>
      <c r="E221" s="16">
        <v>0</v>
      </c>
      <c r="F221" s="16">
        <v>75</v>
      </c>
      <c r="G221" s="16">
        <v>75</v>
      </c>
    </row>
    <row r="222" spans="1:7" ht="12.75">
      <c r="A222" s="14" t="s">
        <v>12</v>
      </c>
      <c r="B222" s="18">
        <v>3620.2</v>
      </c>
      <c r="C222" s="53" t="s">
        <v>970</v>
      </c>
      <c r="D222" s="14" t="s">
        <v>22</v>
      </c>
      <c r="E222" s="16">
        <v>0</v>
      </c>
      <c r="F222" s="16">
        <v>0</v>
      </c>
      <c r="G222" s="16">
        <v>0</v>
      </c>
    </row>
    <row r="223" spans="1:7" ht="12.75">
      <c r="A223" s="14" t="s">
        <v>12</v>
      </c>
      <c r="B223" s="18">
        <v>3620.421</v>
      </c>
      <c r="C223" s="53" t="s">
        <v>971</v>
      </c>
      <c r="D223" s="14" t="s">
        <v>661</v>
      </c>
      <c r="E223" s="16">
        <v>0</v>
      </c>
      <c r="F223" s="16">
        <v>800</v>
      </c>
      <c r="G223" s="16">
        <v>800</v>
      </c>
    </row>
    <row r="224" spans="1:7" ht="12.75">
      <c r="A224" s="14" t="s">
        <v>12</v>
      </c>
      <c r="B224" s="18">
        <v>3620.424</v>
      </c>
      <c r="C224" s="53" t="s">
        <v>972</v>
      </c>
      <c r="D224" s="14" t="s">
        <v>718</v>
      </c>
      <c r="E224" s="16">
        <v>0</v>
      </c>
      <c r="F224" s="16">
        <v>1650</v>
      </c>
      <c r="G224" s="16">
        <v>1650</v>
      </c>
    </row>
    <row r="225" spans="1:7" ht="12.75">
      <c r="A225" s="14" t="s">
        <v>12</v>
      </c>
      <c r="B225" s="18">
        <v>3620.425</v>
      </c>
      <c r="C225" s="53" t="s">
        <v>973</v>
      </c>
      <c r="D225" s="14" t="s">
        <v>693</v>
      </c>
      <c r="E225" s="16">
        <v>0</v>
      </c>
      <c r="F225" s="16">
        <v>250</v>
      </c>
      <c r="G225" s="16">
        <v>250</v>
      </c>
    </row>
    <row r="226" spans="1:7" ht="12.75">
      <c r="A226" s="14" t="s">
        <v>12</v>
      </c>
      <c r="B226" s="18">
        <v>3620.426</v>
      </c>
      <c r="C226" s="53" t="s">
        <v>974</v>
      </c>
      <c r="D226" s="14" t="s">
        <v>667</v>
      </c>
      <c r="E226" s="16">
        <v>0</v>
      </c>
      <c r="F226" s="16">
        <v>300</v>
      </c>
      <c r="G226" s="16">
        <v>300</v>
      </c>
    </row>
    <row r="227" spans="1:7" ht="12.75">
      <c r="A227" s="14" t="s">
        <v>12</v>
      </c>
      <c r="B227" s="18">
        <v>3620.43</v>
      </c>
      <c r="C227" s="53" t="s">
        <v>975</v>
      </c>
      <c r="D227" s="14" t="s">
        <v>976</v>
      </c>
      <c r="E227" s="16">
        <v>0</v>
      </c>
      <c r="F227" s="16">
        <v>0</v>
      </c>
      <c r="G227" s="16">
        <v>0</v>
      </c>
    </row>
    <row r="228" spans="1:7" ht="12.75">
      <c r="A228" s="14" t="s">
        <v>12</v>
      </c>
      <c r="B228" s="18">
        <v>3620.46</v>
      </c>
      <c r="C228" s="53" t="s">
        <v>977</v>
      </c>
      <c r="D228" s="14" t="s">
        <v>671</v>
      </c>
      <c r="E228" s="16">
        <v>0</v>
      </c>
      <c r="F228" s="16">
        <v>120</v>
      </c>
      <c r="G228" s="16">
        <v>120</v>
      </c>
    </row>
    <row r="229" spans="1:7" ht="12.75">
      <c r="A229" s="14" t="s">
        <v>12</v>
      </c>
      <c r="B229" s="18">
        <v>3620.461</v>
      </c>
      <c r="C229" s="53" t="s">
        <v>978</v>
      </c>
      <c r="D229" s="14" t="s">
        <v>723</v>
      </c>
      <c r="E229" s="16">
        <v>0</v>
      </c>
      <c r="F229" s="16">
        <v>0</v>
      </c>
      <c r="G229" s="16">
        <v>0</v>
      </c>
    </row>
    <row r="230" spans="1:7" ht="12.75">
      <c r="A230" s="14" t="s">
        <v>12</v>
      </c>
      <c r="B230" s="18">
        <v>3620.462</v>
      </c>
      <c r="C230" s="53" t="s">
        <v>979</v>
      </c>
      <c r="D230" s="14" t="s">
        <v>673</v>
      </c>
      <c r="E230" s="16">
        <v>0</v>
      </c>
      <c r="F230" s="16">
        <v>200</v>
      </c>
      <c r="G230" s="16">
        <v>200</v>
      </c>
    </row>
    <row r="231" spans="1:7" ht="12.75">
      <c r="A231" s="14" t="s">
        <v>12</v>
      </c>
      <c r="B231" s="18">
        <v>3620.464</v>
      </c>
      <c r="C231" s="53" t="s">
        <v>980</v>
      </c>
      <c r="D231" s="14" t="s">
        <v>798</v>
      </c>
      <c r="E231" s="16">
        <v>0</v>
      </c>
      <c r="F231" s="16">
        <v>1000</v>
      </c>
      <c r="G231" s="16">
        <v>1000</v>
      </c>
    </row>
    <row r="232" spans="1:7" ht="12.75">
      <c r="A232" s="14" t="s">
        <v>12</v>
      </c>
      <c r="B232" s="18">
        <v>3620.465</v>
      </c>
      <c r="C232" s="53" t="s">
        <v>981</v>
      </c>
      <c r="D232" s="14" t="s">
        <v>111</v>
      </c>
      <c r="E232" s="16">
        <v>0</v>
      </c>
      <c r="F232" s="16">
        <v>0</v>
      </c>
      <c r="G232" s="16">
        <v>0</v>
      </c>
    </row>
    <row r="233" spans="1:7" ht="12.75">
      <c r="A233" s="14" t="s">
        <v>12</v>
      </c>
      <c r="B233" s="18">
        <v>3620.48</v>
      </c>
      <c r="C233" s="53" t="s">
        <v>982</v>
      </c>
      <c r="D233" s="14" t="s">
        <v>676</v>
      </c>
      <c r="E233" s="16">
        <v>0</v>
      </c>
      <c r="F233" s="16">
        <v>650</v>
      </c>
      <c r="G233" s="16">
        <v>650</v>
      </c>
    </row>
    <row r="234" spans="1:7" ht="12.75">
      <c r="A234" s="14" t="s">
        <v>12</v>
      </c>
      <c r="B234" s="18">
        <v>3620.481</v>
      </c>
      <c r="C234" s="53" t="s">
        <v>983</v>
      </c>
      <c r="D234" s="14" t="s">
        <v>678</v>
      </c>
      <c r="E234" s="16">
        <v>0</v>
      </c>
      <c r="F234" s="16">
        <v>25</v>
      </c>
      <c r="G234" s="16">
        <v>25</v>
      </c>
    </row>
    <row r="235" spans="1:7" ht="12.75">
      <c r="A235" s="14" t="s">
        <v>12</v>
      </c>
      <c r="B235" s="18">
        <v>3620.488</v>
      </c>
      <c r="C235" s="53" t="s">
        <v>984</v>
      </c>
      <c r="D235" s="14" t="s">
        <v>769</v>
      </c>
      <c r="E235" s="16">
        <v>0</v>
      </c>
      <c r="F235" s="16">
        <v>0</v>
      </c>
      <c r="G235" s="16">
        <v>0</v>
      </c>
    </row>
    <row r="236" spans="1:7" ht="12.75">
      <c r="A236" s="14" t="s">
        <v>12</v>
      </c>
      <c r="B236" s="18">
        <v>3620.49</v>
      </c>
      <c r="C236" s="53" t="s">
        <v>985</v>
      </c>
      <c r="D236" s="14" t="s">
        <v>651</v>
      </c>
      <c r="E236" s="16">
        <v>0</v>
      </c>
      <c r="F236" s="16">
        <v>300</v>
      </c>
      <c r="G236" s="16">
        <v>300</v>
      </c>
    </row>
    <row r="237" spans="1:7" ht="12.75">
      <c r="A237" s="14" t="s">
        <v>12</v>
      </c>
      <c r="B237" s="18">
        <v>3620.492</v>
      </c>
      <c r="C237" s="53" t="s">
        <v>986</v>
      </c>
      <c r="D237" s="14" t="s">
        <v>774</v>
      </c>
      <c r="E237" s="16">
        <v>0</v>
      </c>
      <c r="F237" s="16">
        <v>600</v>
      </c>
      <c r="G237" s="16">
        <v>600</v>
      </c>
    </row>
    <row r="238" spans="1:7" ht="12.75">
      <c r="A238" s="14" t="s">
        <v>12</v>
      </c>
      <c r="B238" s="18">
        <v>4010.102</v>
      </c>
      <c r="C238" s="53" t="s">
        <v>987</v>
      </c>
      <c r="D238" s="14" t="s">
        <v>647</v>
      </c>
      <c r="E238" s="16">
        <v>0</v>
      </c>
      <c r="F238" s="16">
        <v>0</v>
      </c>
      <c r="G238" s="16">
        <v>0</v>
      </c>
    </row>
    <row r="239" spans="1:7" ht="12.75">
      <c r="A239" s="14" t="s">
        <v>12</v>
      </c>
      <c r="B239" s="18">
        <v>4020.102</v>
      </c>
      <c r="C239" s="53" t="s">
        <v>988</v>
      </c>
      <c r="D239" s="14" t="s">
        <v>647</v>
      </c>
      <c r="E239" s="16">
        <v>0</v>
      </c>
      <c r="F239" s="16">
        <v>7710</v>
      </c>
      <c r="G239" s="16">
        <v>7710</v>
      </c>
    </row>
    <row r="240" spans="1:7" ht="12.75">
      <c r="A240" s="14" t="s">
        <v>12</v>
      </c>
      <c r="B240" s="18">
        <v>4020.421</v>
      </c>
      <c r="C240" s="53" t="s">
        <v>989</v>
      </c>
      <c r="D240" s="14" t="s">
        <v>661</v>
      </c>
      <c r="E240" s="16">
        <v>0</v>
      </c>
      <c r="F240" s="16">
        <v>175</v>
      </c>
      <c r="G240" s="16">
        <v>175</v>
      </c>
    </row>
    <row r="241" spans="1:7" ht="12.75">
      <c r="A241" s="14" t="s">
        <v>12</v>
      </c>
      <c r="B241" s="18">
        <v>4020.426</v>
      </c>
      <c r="C241" s="53" t="s">
        <v>990</v>
      </c>
      <c r="D241" s="14" t="s">
        <v>667</v>
      </c>
      <c r="E241" s="16">
        <v>0</v>
      </c>
      <c r="F241" s="16">
        <v>0</v>
      </c>
      <c r="G241" s="16">
        <v>0</v>
      </c>
    </row>
    <row r="242" spans="1:7" ht="12.75">
      <c r="A242" s="14" t="s">
        <v>12</v>
      </c>
      <c r="B242" s="18">
        <v>4020.46</v>
      </c>
      <c r="C242" s="53" t="s">
        <v>991</v>
      </c>
      <c r="D242" s="14" t="s">
        <v>671</v>
      </c>
      <c r="E242" s="16">
        <v>0</v>
      </c>
      <c r="F242" s="16">
        <v>0</v>
      </c>
      <c r="G242" s="16">
        <v>0</v>
      </c>
    </row>
    <row r="243" spans="1:7" ht="12.75">
      <c r="A243" s="14" t="s">
        <v>12</v>
      </c>
      <c r="B243" s="18">
        <v>4020.48</v>
      </c>
      <c r="C243" s="53" t="s">
        <v>992</v>
      </c>
      <c r="D243" s="14" t="s">
        <v>993</v>
      </c>
      <c r="E243" s="16">
        <v>0</v>
      </c>
      <c r="F243" s="16">
        <v>2000</v>
      </c>
      <c r="G243" s="16">
        <v>2000</v>
      </c>
    </row>
    <row r="244" spans="1:7" ht="12.75">
      <c r="A244" s="14" t="s">
        <v>12</v>
      </c>
      <c r="B244" s="18">
        <v>4020.49</v>
      </c>
      <c r="C244" s="53" t="s">
        <v>994</v>
      </c>
      <c r="D244" s="14" t="s">
        <v>651</v>
      </c>
      <c r="E244" s="16">
        <v>0</v>
      </c>
      <c r="F244" s="16">
        <v>400</v>
      </c>
      <c r="G244" s="16">
        <v>400</v>
      </c>
    </row>
    <row r="245" spans="1:7" ht="12.75">
      <c r="A245" s="14" t="s">
        <v>12</v>
      </c>
      <c r="B245" s="18">
        <v>5010.1</v>
      </c>
      <c r="C245" s="53" t="s">
        <v>147</v>
      </c>
      <c r="D245" s="14" t="s">
        <v>148</v>
      </c>
      <c r="E245" s="16">
        <v>55840</v>
      </c>
      <c r="F245" s="16">
        <v>0</v>
      </c>
      <c r="G245" s="16">
        <v>55840</v>
      </c>
    </row>
    <row r="246" spans="1:7" ht="12.75">
      <c r="A246" s="14" t="s">
        <v>12</v>
      </c>
      <c r="B246" s="18">
        <v>5010.101</v>
      </c>
      <c r="C246" s="53" t="s">
        <v>995</v>
      </c>
      <c r="D246" s="14" t="s">
        <v>996</v>
      </c>
      <c r="E246" s="16">
        <v>0</v>
      </c>
      <c r="F246" s="16">
        <v>53804</v>
      </c>
      <c r="G246" s="16">
        <v>53804</v>
      </c>
    </row>
    <row r="247" spans="1:7" ht="12.75">
      <c r="A247" s="14" t="s">
        <v>12</v>
      </c>
      <c r="B247" s="18">
        <v>5010.103</v>
      </c>
      <c r="C247" s="53" t="s">
        <v>997</v>
      </c>
      <c r="D247" s="14" t="s">
        <v>998</v>
      </c>
      <c r="E247" s="16">
        <v>0</v>
      </c>
      <c r="F247" s="16">
        <v>732</v>
      </c>
      <c r="G247" s="16">
        <v>732</v>
      </c>
    </row>
    <row r="248" spans="1:7" ht="12.75">
      <c r="A248" s="14" t="s">
        <v>12</v>
      </c>
      <c r="B248" s="18">
        <v>5010.104</v>
      </c>
      <c r="C248" s="53" t="s">
        <v>999</v>
      </c>
      <c r="D248" s="14" t="s">
        <v>1000</v>
      </c>
      <c r="E248" s="16">
        <v>0</v>
      </c>
      <c r="F248" s="16">
        <v>710</v>
      </c>
      <c r="G248" s="16">
        <v>710</v>
      </c>
    </row>
    <row r="249" spans="1:7" ht="12.75">
      <c r="A249" s="14" t="s">
        <v>12</v>
      </c>
      <c r="B249" s="18">
        <v>5010.109</v>
      </c>
      <c r="C249" s="53" t="s">
        <v>1001</v>
      </c>
      <c r="D249" s="14" t="s">
        <v>1002</v>
      </c>
      <c r="E249" s="16">
        <v>0</v>
      </c>
      <c r="F249" s="16">
        <v>300</v>
      </c>
      <c r="G249" s="16">
        <v>300</v>
      </c>
    </row>
    <row r="250" spans="1:7" ht="12.75">
      <c r="A250" s="14" t="s">
        <v>12</v>
      </c>
      <c r="B250" s="18">
        <v>5010.2</v>
      </c>
      <c r="C250" s="53" t="s">
        <v>1003</v>
      </c>
      <c r="D250" s="14" t="s">
        <v>150</v>
      </c>
      <c r="E250" s="16">
        <v>0</v>
      </c>
      <c r="F250" s="16">
        <v>200</v>
      </c>
      <c r="G250" s="16">
        <v>200</v>
      </c>
    </row>
    <row r="251" spans="1:7" ht="12.75">
      <c r="A251" s="14" t="s">
        <v>12</v>
      </c>
      <c r="B251" s="18">
        <v>5010.4</v>
      </c>
      <c r="C251" s="53" t="s">
        <v>151</v>
      </c>
      <c r="D251" s="14" t="s">
        <v>152</v>
      </c>
      <c r="E251" s="16">
        <v>400</v>
      </c>
      <c r="F251" s="16">
        <v>0</v>
      </c>
      <c r="G251" s="16">
        <v>400</v>
      </c>
    </row>
    <row r="252" spans="1:7" ht="12.75">
      <c r="A252" s="14" t="s">
        <v>12</v>
      </c>
      <c r="B252" s="18">
        <v>5010.42</v>
      </c>
      <c r="C252" s="53" t="s">
        <v>1004</v>
      </c>
      <c r="D252" s="14" t="s">
        <v>1005</v>
      </c>
      <c r="E252" s="16">
        <v>0</v>
      </c>
      <c r="F252" s="16">
        <v>275</v>
      </c>
      <c r="G252" s="16">
        <v>275</v>
      </c>
    </row>
    <row r="253" spans="1:7" ht="12.75">
      <c r="A253" s="14" t="s">
        <v>12</v>
      </c>
      <c r="B253" s="18">
        <v>5010.424</v>
      </c>
      <c r="C253" s="53" t="s">
        <v>1006</v>
      </c>
      <c r="D253" s="14" t="s">
        <v>1007</v>
      </c>
      <c r="E253" s="16">
        <v>0</v>
      </c>
      <c r="F253" s="16">
        <v>400</v>
      </c>
      <c r="G253" s="16">
        <v>400</v>
      </c>
    </row>
    <row r="254" spans="1:7" ht="12.75">
      <c r="A254" s="14" t="s">
        <v>12</v>
      </c>
      <c r="B254" s="18">
        <v>5010.425</v>
      </c>
      <c r="C254" s="53" t="s">
        <v>1008</v>
      </c>
      <c r="D254" s="14" t="s">
        <v>1009</v>
      </c>
      <c r="E254" s="16">
        <v>0</v>
      </c>
      <c r="F254" s="16">
        <v>125</v>
      </c>
      <c r="G254" s="16">
        <v>125</v>
      </c>
    </row>
    <row r="255" spans="1:7" ht="12.75">
      <c r="A255" s="14" t="s">
        <v>12</v>
      </c>
      <c r="B255" s="18">
        <v>5010.426</v>
      </c>
      <c r="C255" s="53" t="s">
        <v>1010</v>
      </c>
      <c r="D255" s="14" t="s">
        <v>1011</v>
      </c>
      <c r="E255" s="16">
        <v>0</v>
      </c>
      <c r="F255" s="16">
        <v>624</v>
      </c>
      <c r="G255" s="16">
        <v>624</v>
      </c>
    </row>
    <row r="256" spans="1:7" ht="12.75">
      <c r="A256" s="14" t="s">
        <v>12</v>
      </c>
      <c r="B256" s="18">
        <v>5010.46</v>
      </c>
      <c r="C256" s="53" t="s">
        <v>1012</v>
      </c>
      <c r="D256" s="14" t="s">
        <v>1013</v>
      </c>
      <c r="E256" s="16">
        <v>0</v>
      </c>
      <c r="F256" s="16">
        <v>200</v>
      </c>
      <c r="G256" s="16">
        <v>200</v>
      </c>
    </row>
    <row r="257" spans="1:7" ht="12.75">
      <c r="A257" s="14" t="s">
        <v>12</v>
      </c>
      <c r="B257" s="18">
        <v>5010.465</v>
      </c>
      <c r="C257" s="53" t="s">
        <v>1014</v>
      </c>
      <c r="D257" s="14" t="s">
        <v>1015</v>
      </c>
      <c r="E257" s="16">
        <v>0</v>
      </c>
      <c r="F257" s="16">
        <v>1500</v>
      </c>
      <c r="G257" s="16">
        <v>1500</v>
      </c>
    </row>
    <row r="258" spans="1:7" ht="12.75">
      <c r="A258" s="14" t="s">
        <v>12</v>
      </c>
      <c r="B258" s="18">
        <v>5010.48</v>
      </c>
      <c r="C258" s="53" t="s">
        <v>1016</v>
      </c>
      <c r="D258" s="14" t="s">
        <v>1017</v>
      </c>
      <c r="E258" s="16">
        <v>0</v>
      </c>
      <c r="F258" s="16">
        <v>250</v>
      </c>
      <c r="G258" s="16">
        <v>250</v>
      </c>
    </row>
    <row r="259" spans="1:7" ht="12.75">
      <c r="A259" s="14" t="s">
        <v>12</v>
      </c>
      <c r="B259" s="18">
        <v>5010.481</v>
      </c>
      <c r="C259" s="53" t="s">
        <v>1018</v>
      </c>
      <c r="D259" s="14" t="s">
        <v>1019</v>
      </c>
      <c r="E259" s="16">
        <v>0</v>
      </c>
      <c r="F259" s="16">
        <v>1000</v>
      </c>
      <c r="G259" s="16">
        <v>1000</v>
      </c>
    </row>
    <row r="260" spans="1:7" ht="12.75">
      <c r="A260" s="14" t="s">
        <v>12</v>
      </c>
      <c r="B260" s="18">
        <v>5010.49</v>
      </c>
      <c r="C260" s="53" t="s">
        <v>1020</v>
      </c>
      <c r="D260" s="14" t="s">
        <v>1021</v>
      </c>
      <c r="E260" s="16">
        <v>0</v>
      </c>
      <c r="F260" s="16">
        <v>350</v>
      </c>
      <c r="G260" s="16">
        <v>350</v>
      </c>
    </row>
    <row r="261" spans="1:7" ht="12.75">
      <c r="A261" s="14" t="s">
        <v>12</v>
      </c>
      <c r="B261" s="18">
        <v>5110.101</v>
      </c>
      <c r="C261" s="53" t="s">
        <v>1022</v>
      </c>
      <c r="D261" s="14" t="s">
        <v>1023</v>
      </c>
      <c r="E261" s="16">
        <v>0</v>
      </c>
      <c r="F261" s="16">
        <v>211281</v>
      </c>
      <c r="G261" s="16">
        <v>211281</v>
      </c>
    </row>
    <row r="262" spans="1:7" ht="12.75">
      <c r="A262" s="14" t="s">
        <v>12</v>
      </c>
      <c r="B262" s="18">
        <v>5110.103</v>
      </c>
      <c r="C262" s="53" t="s">
        <v>1024</v>
      </c>
      <c r="D262" s="14" t="s">
        <v>1025</v>
      </c>
      <c r="E262" s="16">
        <v>0</v>
      </c>
      <c r="F262" s="16">
        <v>3000</v>
      </c>
      <c r="G262" s="16">
        <v>3000</v>
      </c>
    </row>
    <row r="263" spans="1:7" ht="12.75">
      <c r="A263" s="14" t="s">
        <v>12</v>
      </c>
      <c r="B263" s="18">
        <v>5110.104</v>
      </c>
      <c r="C263" s="53" t="s">
        <v>1026</v>
      </c>
      <c r="D263" s="14" t="s">
        <v>1027</v>
      </c>
      <c r="E263" s="16">
        <v>0</v>
      </c>
      <c r="F263" s="16">
        <v>4275</v>
      </c>
      <c r="G263" s="16">
        <v>4275</v>
      </c>
    </row>
    <row r="264" spans="1:7" ht="12.75">
      <c r="A264" s="14" t="s">
        <v>12</v>
      </c>
      <c r="B264" s="18">
        <v>5110.109</v>
      </c>
      <c r="C264" s="53" t="s">
        <v>1028</v>
      </c>
      <c r="D264" s="14" t="s">
        <v>1029</v>
      </c>
      <c r="E264" s="16">
        <v>0</v>
      </c>
      <c r="F264" s="16">
        <v>1050</v>
      </c>
      <c r="G264" s="16">
        <v>1050</v>
      </c>
    </row>
    <row r="265" spans="1:7" ht="12.75">
      <c r="A265" s="14" t="s">
        <v>12</v>
      </c>
      <c r="B265" s="18">
        <v>5110.2</v>
      </c>
      <c r="C265" s="53" t="s">
        <v>1030</v>
      </c>
      <c r="D265" s="14" t="s">
        <v>158</v>
      </c>
      <c r="E265" s="16">
        <v>0</v>
      </c>
      <c r="F265" s="16">
        <v>6000</v>
      </c>
      <c r="G265" s="16">
        <v>6000</v>
      </c>
    </row>
    <row r="266" spans="1:7" ht="12.75">
      <c r="A266" s="14" t="s">
        <v>12</v>
      </c>
      <c r="B266" s="18">
        <v>5110.424</v>
      </c>
      <c r="C266" s="53" t="s">
        <v>1031</v>
      </c>
      <c r="D266" s="14" t="s">
        <v>1032</v>
      </c>
      <c r="E266" s="16">
        <v>0</v>
      </c>
      <c r="F266" s="16">
        <v>0</v>
      </c>
      <c r="G266" s="16">
        <v>0</v>
      </c>
    </row>
    <row r="267" spans="1:7" ht="12.75">
      <c r="A267" s="14" t="s">
        <v>12</v>
      </c>
      <c r="B267" s="18">
        <v>5110.425</v>
      </c>
      <c r="C267" s="53" t="s">
        <v>1033</v>
      </c>
      <c r="D267" s="14" t="s">
        <v>1034</v>
      </c>
      <c r="E267" s="16">
        <v>0</v>
      </c>
      <c r="F267" s="16">
        <v>875</v>
      </c>
      <c r="G267" s="16">
        <v>875</v>
      </c>
    </row>
    <row r="268" spans="1:7" ht="12.75">
      <c r="A268" s="14" t="s">
        <v>12</v>
      </c>
      <c r="B268" s="18">
        <v>5110.437</v>
      </c>
      <c r="C268" s="53" t="s">
        <v>1035</v>
      </c>
      <c r="D268" s="14" t="s">
        <v>1036</v>
      </c>
      <c r="E268" s="16">
        <v>0</v>
      </c>
      <c r="F268" s="16">
        <v>4000</v>
      </c>
      <c r="G268" s="16">
        <v>4000</v>
      </c>
    </row>
    <row r="269" spans="1:7" ht="12.75">
      <c r="A269" s="14" t="s">
        <v>12</v>
      </c>
      <c r="B269" s="18">
        <v>5110.454</v>
      </c>
      <c r="C269" s="53" t="s">
        <v>1037</v>
      </c>
      <c r="D269" s="14" t="s">
        <v>1038</v>
      </c>
      <c r="E269" s="16">
        <v>0</v>
      </c>
      <c r="F269" s="16">
        <v>350</v>
      </c>
      <c r="G269" s="16">
        <v>350</v>
      </c>
    </row>
    <row r="270" spans="1:7" ht="12.75">
      <c r="A270" s="14" t="s">
        <v>12</v>
      </c>
      <c r="B270" s="18">
        <v>5110.464</v>
      </c>
      <c r="C270" s="53" t="s">
        <v>1039</v>
      </c>
      <c r="D270" s="14" t="s">
        <v>1040</v>
      </c>
      <c r="E270" s="16">
        <v>0</v>
      </c>
      <c r="F270" s="16">
        <v>10500</v>
      </c>
      <c r="G270" s="16">
        <v>10500</v>
      </c>
    </row>
    <row r="271" spans="1:7" ht="12.75">
      <c r="A271" s="14" t="s">
        <v>12</v>
      </c>
      <c r="B271" s="18">
        <v>5110.465</v>
      </c>
      <c r="C271" s="53" t="s">
        <v>1041</v>
      </c>
      <c r="D271" s="14" t="s">
        <v>1042</v>
      </c>
      <c r="E271" s="16">
        <v>0</v>
      </c>
      <c r="F271" s="16">
        <v>2500</v>
      </c>
      <c r="G271" s="16">
        <v>2500</v>
      </c>
    </row>
    <row r="272" spans="1:7" ht="12.75">
      <c r="A272" s="14" t="s">
        <v>12</v>
      </c>
      <c r="B272" s="18">
        <v>5110.466</v>
      </c>
      <c r="C272" s="53" t="s">
        <v>1043</v>
      </c>
      <c r="D272" s="14" t="s">
        <v>1044</v>
      </c>
      <c r="E272" s="16">
        <v>0</v>
      </c>
      <c r="F272" s="16">
        <v>5100</v>
      </c>
      <c r="G272" s="16">
        <v>5100</v>
      </c>
    </row>
    <row r="273" spans="1:7" ht="12.75">
      <c r="A273" s="14" t="s">
        <v>12</v>
      </c>
      <c r="B273" s="18">
        <v>5110.467</v>
      </c>
      <c r="C273" s="53" t="s">
        <v>1045</v>
      </c>
      <c r="D273" s="14" t="s">
        <v>1046</v>
      </c>
      <c r="E273" s="16">
        <v>0</v>
      </c>
      <c r="F273" s="16">
        <v>5100</v>
      </c>
      <c r="G273" s="16">
        <v>5100</v>
      </c>
    </row>
    <row r="274" spans="1:7" ht="12.75">
      <c r="A274" s="14" t="s">
        <v>12</v>
      </c>
      <c r="B274" s="18">
        <v>5110.479</v>
      </c>
      <c r="C274" s="53" t="s">
        <v>1047</v>
      </c>
      <c r="D274" s="14" t="s">
        <v>1048</v>
      </c>
      <c r="E274" s="16">
        <v>0</v>
      </c>
      <c r="F274" s="16">
        <v>70634</v>
      </c>
      <c r="G274" s="16">
        <v>70634</v>
      </c>
    </row>
    <row r="275" spans="1:7" ht="12.75">
      <c r="A275" s="14" t="s">
        <v>12</v>
      </c>
      <c r="B275" s="18">
        <v>5110.48</v>
      </c>
      <c r="C275" s="53" t="s">
        <v>1049</v>
      </c>
      <c r="D275" s="14" t="s">
        <v>1050</v>
      </c>
      <c r="E275" s="16">
        <v>0</v>
      </c>
      <c r="F275" s="16">
        <v>125</v>
      </c>
      <c r="G275" s="16">
        <v>125</v>
      </c>
    </row>
    <row r="276" spans="1:7" ht="12.75">
      <c r="A276" s="14" t="s">
        <v>12</v>
      </c>
      <c r="B276" s="18">
        <v>5110.481</v>
      </c>
      <c r="C276" s="53" t="s">
        <v>1051</v>
      </c>
      <c r="D276" s="14" t="s">
        <v>1052</v>
      </c>
      <c r="E276" s="16">
        <v>0</v>
      </c>
      <c r="F276" s="16">
        <v>275</v>
      </c>
      <c r="G276" s="16">
        <v>275</v>
      </c>
    </row>
    <row r="277" spans="1:7" ht="12.75">
      <c r="A277" s="14" t="s">
        <v>12</v>
      </c>
      <c r="B277" s="18">
        <v>5110.483</v>
      </c>
      <c r="C277" s="53" t="s">
        <v>1053</v>
      </c>
      <c r="D277" s="14" t="s">
        <v>1054</v>
      </c>
      <c r="E277" s="16">
        <v>0</v>
      </c>
      <c r="F277" s="16">
        <v>15000</v>
      </c>
      <c r="G277" s="16">
        <v>15000</v>
      </c>
    </row>
    <row r="278" spans="1:7" ht="12.75">
      <c r="A278" s="14" t="s">
        <v>12</v>
      </c>
      <c r="B278" s="18">
        <v>5110.488</v>
      </c>
      <c r="C278" s="53" t="s">
        <v>1055</v>
      </c>
      <c r="D278" s="14" t="s">
        <v>1056</v>
      </c>
      <c r="E278" s="16">
        <v>0</v>
      </c>
      <c r="F278" s="16">
        <v>310</v>
      </c>
      <c r="G278" s="16">
        <v>310</v>
      </c>
    </row>
    <row r="279" spans="1:7" ht="12.75">
      <c r="A279" s="14" t="s">
        <v>12</v>
      </c>
      <c r="B279" s="18">
        <v>5110.492</v>
      </c>
      <c r="C279" s="53" t="s">
        <v>1057</v>
      </c>
      <c r="D279" s="14" t="s">
        <v>1058</v>
      </c>
      <c r="E279" s="16">
        <v>0</v>
      </c>
      <c r="F279" s="16">
        <v>17600</v>
      </c>
      <c r="G279" s="16">
        <v>17600</v>
      </c>
    </row>
    <row r="280" spans="1:7" ht="12.75">
      <c r="A280" s="14" t="s">
        <v>12</v>
      </c>
      <c r="B280" s="18">
        <v>5110.496</v>
      </c>
      <c r="C280" s="53" t="s">
        <v>1059</v>
      </c>
      <c r="D280" s="14" t="s">
        <v>1060</v>
      </c>
      <c r="E280" s="16">
        <v>0</v>
      </c>
      <c r="F280" s="16">
        <v>300</v>
      </c>
      <c r="G280" s="16">
        <v>300</v>
      </c>
    </row>
    <row r="281" spans="1:7" ht="12.75">
      <c r="A281" s="14" t="s">
        <v>12</v>
      </c>
      <c r="B281" s="18">
        <v>5110.497</v>
      </c>
      <c r="C281" s="53" t="s">
        <v>1061</v>
      </c>
      <c r="D281" s="14" t="s">
        <v>1062</v>
      </c>
      <c r="E281" s="16">
        <v>0</v>
      </c>
      <c r="F281" s="16">
        <v>0</v>
      </c>
      <c r="G281" s="16">
        <v>0</v>
      </c>
    </row>
    <row r="282" spans="1:7" ht="12.75">
      <c r="A282" s="14" t="s">
        <v>12</v>
      </c>
      <c r="B282" s="18">
        <v>5110.498</v>
      </c>
      <c r="C282" s="53" t="s">
        <v>1063</v>
      </c>
      <c r="D282" s="14" t="s">
        <v>1064</v>
      </c>
      <c r="E282" s="16">
        <v>0</v>
      </c>
      <c r="F282" s="16">
        <v>1000</v>
      </c>
      <c r="G282" s="16">
        <v>1000</v>
      </c>
    </row>
    <row r="283" spans="1:7" ht="12.75">
      <c r="A283" s="14" t="s">
        <v>12</v>
      </c>
      <c r="B283" s="18">
        <v>5110.499</v>
      </c>
      <c r="C283" s="53" t="s">
        <v>1065</v>
      </c>
      <c r="D283" s="14" t="s">
        <v>1066</v>
      </c>
      <c r="E283" s="16">
        <v>0</v>
      </c>
      <c r="F283" s="16">
        <v>900</v>
      </c>
      <c r="G283" s="16">
        <v>900</v>
      </c>
    </row>
    <row r="284" spans="1:7" ht="12.75">
      <c r="A284" s="14" t="s">
        <v>12</v>
      </c>
      <c r="B284" s="18">
        <v>5132.4</v>
      </c>
      <c r="C284" s="53" t="s">
        <v>173</v>
      </c>
      <c r="D284" s="14" t="s">
        <v>174</v>
      </c>
      <c r="E284" s="16">
        <v>22900</v>
      </c>
      <c r="F284" s="16">
        <v>0</v>
      </c>
      <c r="G284" s="16">
        <v>22900</v>
      </c>
    </row>
    <row r="285" spans="1:7" ht="12.75">
      <c r="A285" s="14" t="s">
        <v>12</v>
      </c>
      <c r="B285" s="18">
        <v>5142.101</v>
      </c>
      <c r="C285" s="53" t="s">
        <v>1067</v>
      </c>
      <c r="D285" s="14" t="s">
        <v>1068</v>
      </c>
      <c r="E285" s="16">
        <v>0</v>
      </c>
      <c r="F285" s="16">
        <v>23865</v>
      </c>
      <c r="G285" s="16">
        <v>23865</v>
      </c>
    </row>
    <row r="286" spans="1:7" ht="12.75">
      <c r="A286" s="14" t="s">
        <v>12</v>
      </c>
      <c r="B286" s="18">
        <v>5142.103</v>
      </c>
      <c r="C286" s="53" t="s">
        <v>1069</v>
      </c>
      <c r="D286" s="14" t="s">
        <v>1070</v>
      </c>
      <c r="E286" s="16">
        <v>0</v>
      </c>
      <c r="F286" s="16">
        <v>14000</v>
      </c>
      <c r="G286" s="16">
        <v>14000</v>
      </c>
    </row>
    <row r="287" spans="1:7" ht="12.75">
      <c r="A287" s="14" t="s">
        <v>12</v>
      </c>
      <c r="B287" s="18">
        <v>5142.104</v>
      </c>
      <c r="C287" s="53" t="s">
        <v>1071</v>
      </c>
      <c r="D287" s="14" t="s">
        <v>1072</v>
      </c>
      <c r="E287" s="16">
        <v>0</v>
      </c>
      <c r="F287" s="16">
        <v>345</v>
      </c>
      <c r="G287" s="16">
        <v>345</v>
      </c>
    </row>
    <row r="288" spans="1:7" ht="12.75">
      <c r="A288" s="14" t="s">
        <v>12</v>
      </c>
      <c r="B288" s="18">
        <v>5142.109</v>
      </c>
      <c r="C288" s="53" t="s">
        <v>1073</v>
      </c>
      <c r="D288" s="14" t="s">
        <v>1074</v>
      </c>
      <c r="E288" s="16">
        <v>0</v>
      </c>
      <c r="F288" s="16">
        <v>300</v>
      </c>
      <c r="G288" s="16">
        <v>300</v>
      </c>
    </row>
    <row r="289" spans="1:7" ht="12.75">
      <c r="A289" s="14" t="s">
        <v>12</v>
      </c>
      <c r="B289" s="18">
        <v>5142.2</v>
      </c>
      <c r="C289" s="53" t="s">
        <v>1075</v>
      </c>
      <c r="D289" s="14" t="s">
        <v>183</v>
      </c>
      <c r="E289" s="16">
        <v>0</v>
      </c>
      <c r="F289" s="16">
        <v>40600</v>
      </c>
      <c r="G289" s="16">
        <v>40600</v>
      </c>
    </row>
    <row r="290" spans="1:7" ht="12.75">
      <c r="A290" s="14" t="s">
        <v>12</v>
      </c>
      <c r="B290" s="18">
        <v>5142.425</v>
      </c>
      <c r="C290" s="53" t="s">
        <v>1076</v>
      </c>
      <c r="D290" s="14" t="s">
        <v>1077</v>
      </c>
      <c r="E290" s="16">
        <v>0</v>
      </c>
      <c r="F290" s="16">
        <v>125</v>
      </c>
      <c r="G290" s="16">
        <v>125</v>
      </c>
    </row>
    <row r="291" spans="1:7" ht="12.75">
      <c r="A291" s="14" t="s">
        <v>12</v>
      </c>
      <c r="B291" s="18">
        <v>5142.437</v>
      </c>
      <c r="C291" s="53" t="s">
        <v>1078</v>
      </c>
      <c r="D291" s="14" t="s">
        <v>1079</v>
      </c>
      <c r="E291" s="16">
        <v>0</v>
      </c>
      <c r="F291" s="16">
        <v>2400</v>
      </c>
      <c r="G291" s="16">
        <v>2400</v>
      </c>
    </row>
    <row r="292" spans="1:7" ht="12.75">
      <c r="A292" s="14" t="s">
        <v>12</v>
      </c>
      <c r="B292" s="18">
        <v>5142.454</v>
      </c>
      <c r="C292" s="53" t="s">
        <v>1080</v>
      </c>
      <c r="D292" s="14" t="s">
        <v>1081</v>
      </c>
      <c r="E292" s="16">
        <v>0</v>
      </c>
      <c r="F292" s="16">
        <v>3380</v>
      </c>
      <c r="G292" s="16">
        <v>3380</v>
      </c>
    </row>
    <row r="293" spans="1:7" ht="12.75">
      <c r="A293" s="14" t="s">
        <v>12</v>
      </c>
      <c r="B293" s="18">
        <v>5142.463</v>
      </c>
      <c r="C293" s="53" t="s">
        <v>1082</v>
      </c>
      <c r="D293" s="14" t="s">
        <v>1083</v>
      </c>
      <c r="E293" s="16">
        <v>0</v>
      </c>
      <c r="F293" s="16">
        <v>650</v>
      </c>
      <c r="G293" s="16">
        <v>650</v>
      </c>
    </row>
    <row r="294" spans="1:7" ht="12.75">
      <c r="A294" s="14" t="s">
        <v>12</v>
      </c>
      <c r="B294" s="18">
        <v>5142.464</v>
      </c>
      <c r="C294" s="53" t="s">
        <v>1084</v>
      </c>
      <c r="D294" s="14" t="s">
        <v>1085</v>
      </c>
      <c r="E294" s="16">
        <v>0</v>
      </c>
      <c r="F294" s="16">
        <v>7000</v>
      </c>
      <c r="G294" s="16">
        <v>7000</v>
      </c>
    </row>
    <row r="295" spans="1:7" ht="12.75">
      <c r="A295" s="14" t="s">
        <v>12</v>
      </c>
      <c r="B295" s="18">
        <v>5142.465</v>
      </c>
      <c r="C295" s="53" t="s">
        <v>1086</v>
      </c>
      <c r="D295" s="14" t="s">
        <v>1087</v>
      </c>
      <c r="E295" s="16">
        <v>0</v>
      </c>
      <c r="F295" s="16">
        <v>10700</v>
      </c>
      <c r="G295" s="16">
        <v>10700</v>
      </c>
    </row>
    <row r="296" spans="1:7" ht="12.75">
      <c r="A296" s="14" t="s">
        <v>12</v>
      </c>
      <c r="B296" s="18">
        <v>5142.492</v>
      </c>
      <c r="C296" s="53" t="s">
        <v>1088</v>
      </c>
      <c r="D296" s="14" t="s">
        <v>1089</v>
      </c>
      <c r="E296" s="16">
        <v>0</v>
      </c>
      <c r="F296" s="16">
        <v>11308</v>
      </c>
      <c r="G296" s="16">
        <v>11308</v>
      </c>
    </row>
    <row r="297" spans="1:7" ht="12.75">
      <c r="A297" s="14" t="s">
        <v>12</v>
      </c>
      <c r="B297" s="18">
        <v>5142.494</v>
      </c>
      <c r="C297" s="53" t="s">
        <v>1090</v>
      </c>
      <c r="D297" s="14" t="s">
        <v>1091</v>
      </c>
      <c r="E297" s="16">
        <v>0</v>
      </c>
      <c r="F297" s="16">
        <v>10000</v>
      </c>
      <c r="G297" s="16">
        <v>10000</v>
      </c>
    </row>
    <row r="298" spans="1:7" ht="12.75">
      <c r="A298" s="14" t="s">
        <v>12</v>
      </c>
      <c r="B298" s="18">
        <v>5142.495</v>
      </c>
      <c r="C298" s="53" t="s">
        <v>1092</v>
      </c>
      <c r="D298" s="14" t="s">
        <v>1093</v>
      </c>
      <c r="E298" s="16">
        <v>0</v>
      </c>
      <c r="F298" s="16">
        <v>70000</v>
      </c>
      <c r="G298" s="16">
        <v>70000</v>
      </c>
    </row>
    <row r="299" spans="1:7" ht="12.75">
      <c r="A299" s="14" t="s">
        <v>12</v>
      </c>
      <c r="B299" s="18">
        <v>5182.427</v>
      </c>
      <c r="C299" s="53" t="s">
        <v>1094</v>
      </c>
      <c r="D299" s="14" t="s">
        <v>194</v>
      </c>
      <c r="E299" s="16">
        <v>0</v>
      </c>
      <c r="F299" s="16">
        <v>120000</v>
      </c>
      <c r="G299" s="16">
        <v>120000</v>
      </c>
    </row>
    <row r="300" spans="1:7" ht="12.75">
      <c r="A300" s="14" t="s">
        <v>12</v>
      </c>
      <c r="B300" s="18">
        <v>5610.101</v>
      </c>
      <c r="C300" s="53" t="s">
        <v>1095</v>
      </c>
      <c r="D300" s="14" t="s">
        <v>653</v>
      </c>
      <c r="E300" s="16">
        <v>0</v>
      </c>
      <c r="F300" s="16">
        <v>21826</v>
      </c>
      <c r="G300" s="16">
        <v>21826</v>
      </c>
    </row>
    <row r="301" spans="1:7" ht="12.75">
      <c r="A301" s="14" t="s">
        <v>12</v>
      </c>
      <c r="B301" s="18">
        <v>5610.104</v>
      </c>
      <c r="C301" s="53" t="s">
        <v>1096</v>
      </c>
      <c r="D301" s="14" t="s">
        <v>1097</v>
      </c>
      <c r="E301" s="16">
        <v>0</v>
      </c>
      <c r="F301" s="16">
        <v>561</v>
      </c>
      <c r="G301" s="16">
        <v>561</v>
      </c>
    </row>
    <row r="302" spans="1:7" ht="12.75">
      <c r="A302" s="14" t="s">
        <v>12</v>
      </c>
      <c r="B302" s="18">
        <v>5610.421</v>
      </c>
      <c r="C302" s="53" t="s">
        <v>1098</v>
      </c>
      <c r="D302" s="14" t="s">
        <v>661</v>
      </c>
      <c r="E302" s="16">
        <v>0</v>
      </c>
      <c r="F302" s="16">
        <v>25</v>
      </c>
      <c r="G302" s="16">
        <v>25</v>
      </c>
    </row>
    <row r="303" spans="1:7" ht="12.75">
      <c r="A303" s="14" t="s">
        <v>12</v>
      </c>
      <c r="B303" s="18">
        <v>5610.426</v>
      </c>
      <c r="C303" s="53" t="s">
        <v>1099</v>
      </c>
      <c r="D303" s="14" t="s">
        <v>667</v>
      </c>
      <c r="E303" s="16">
        <v>0</v>
      </c>
      <c r="F303" s="16">
        <v>624</v>
      </c>
      <c r="G303" s="16">
        <v>624</v>
      </c>
    </row>
    <row r="304" spans="1:7" ht="12.75">
      <c r="A304" s="14" t="s">
        <v>12</v>
      </c>
      <c r="B304" s="18">
        <v>5610.427</v>
      </c>
      <c r="C304" s="53" t="s">
        <v>1100</v>
      </c>
      <c r="D304" s="14" t="s">
        <v>1101</v>
      </c>
      <c r="E304" s="16">
        <v>0</v>
      </c>
      <c r="F304" s="16">
        <v>7100</v>
      </c>
      <c r="G304" s="16">
        <v>7100</v>
      </c>
    </row>
    <row r="305" spans="1:7" ht="12.75">
      <c r="A305" s="14" t="s">
        <v>12</v>
      </c>
      <c r="B305" s="18">
        <v>5610.428</v>
      </c>
      <c r="C305" s="53" t="s">
        <v>1102</v>
      </c>
      <c r="D305" s="14" t="s">
        <v>751</v>
      </c>
      <c r="E305" s="16">
        <v>0</v>
      </c>
      <c r="F305" s="16">
        <v>2700</v>
      </c>
      <c r="G305" s="16">
        <v>2700</v>
      </c>
    </row>
    <row r="306" spans="1:7" ht="12.75">
      <c r="A306" s="14" t="s">
        <v>12</v>
      </c>
      <c r="B306" s="18">
        <v>5610.429</v>
      </c>
      <c r="C306" s="53" t="s">
        <v>1103</v>
      </c>
      <c r="D306" s="14" t="s">
        <v>1104</v>
      </c>
      <c r="E306" s="16">
        <v>0</v>
      </c>
      <c r="F306" s="16">
        <v>50000</v>
      </c>
      <c r="G306" s="16">
        <v>50000</v>
      </c>
    </row>
    <row r="307" spans="1:7" ht="12.75">
      <c r="A307" s="14" t="s">
        <v>12</v>
      </c>
      <c r="B307" s="18">
        <v>5610.437</v>
      </c>
      <c r="C307" s="53" t="s">
        <v>1105</v>
      </c>
      <c r="D307" s="14" t="s">
        <v>87</v>
      </c>
      <c r="E307" s="16">
        <v>0</v>
      </c>
      <c r="F307" s="16">
        <v>2900</v>
      </c>
      <c r="G307" s="16">
        <v>2900</v>
      </c>
    </row>
    <row r="308" spans="1:7" ht="12.75">
      <c r="A308" s="14" t="s">
        <v>12</v>
      </c>
      <c r="B308" s="18">
        <v>5610.46</v>
      </c>
      <c r="C308" s="53" t="s">
        <v>1106</v>
      </c>
      <c r="D308" s="14" t="s">
        <v>1107</v>
      </c>
      <c r="E308" s="16">
        <v>0</v>
      </c>
      <c r="F308" s="16">
        <v>250</v>
      </c>
      <c r="G308" s="16">
        <v>250</v>
      </c>
    </row>
    <row r="309" spans="1:7" ht="12.75">
      <c r="A309" s="14" t="s">
        <v>12</v>
      </c>
      <c r="B309" s="18">
        <v>5610.464</v>
      </c>
      <c r="C309" s="53" t="s">
        <v>1108</v>
      </c>
      <c r="D309" s="14" t="s">
        <v>798</v>
      </c>
      <c r="E309" s="16">
        <v>0</v>
      </c>
      <c r="F309" s="16">
        <v>1600</v>
      </c>
      <c r="G309" s="16">
        <v>1600</v>
      </c>
    </row>
    <row r="310" spans="1:7" ht="12.75">
      <c r="A310" s="14" t="s">
        <v>12</v>
      </c>
      <c r="B310" s="18">
        <v>5610.465</v>
      </c>
      <c r="C310" s="53" t="s">
        <v>1109</v>
      </c>
      <c r="D310" s="14" t="s">
        <v>111</v>
      </c>
      <c r="E310" s="16">
        <v>0</v>
      </c>
      <c r="F310" s="16">
        <v>2200</v>
      </c>
      <c r="G310" s="16">
        <v>2200</v>
      </c>
    </row>
    <row r="311" spans="1:7" ht="12.75">
      <c r="A311" s="14" t="s">
        <v>12</v>
      </c>
      <c r="B311" s="18">
        <v>5610.47</v>
      </c>
      <c r="C311" s="53" t="s">
        <v>1110</v>
      </c>
      <c r="D311" s="14" t="s">
        <v>1111</v>
      </c>
      <c r="E311" s="16">
        <v>0</v>
      </c>
      <c r="F311" s="16">
        <v>650</v>
      </c>
      <c r="G311" s="16">
        <v>650</v>
      </c>
    </row>
    <row r="312" spans="1:7" ht="12.75">
      <c r="A312" s="14" t="s">
        <v>12</v>
      </c>
      <c r="B312" s="18">
        <v>5610.476</v>
      </c>
      <c r="C312" s="53" t="s">
        <v>1112</v>
      </c>
      <c r="D312" s="14" t="s">
        <v>846</v>
      </c>
      <c r="E312" s="16">
        <v>0</v>
      </c>
      <c r="F312" s="16">
        <v>1200</v>
      </c>
      <c r="G312" s="16">
        <v>1200</v>
      </c>
    </row>
    <row r="313" spans="1:7" ht="12.75">
      <c r="A313" s="14" t="s">
        <v>12</v>
      </c>
      <c r="B313" s="18">
        <v>5610.48</v>
      </c>
      <c r="C313" s="53" t="s">
        <v>1113</v>
      </c>
      <c r="D313" s="14" t="s">
        <v>676</v>
      </c>
      <c r="E313" s="16">
        <v>0</v>
      </c>
      <c r="F313" s="16">
        <v>3300</v>
      </c>
      <c r="G313" s="16">
        <v>3300</v>
      </c>
    </row>
    <row r="314" spans="1:7" ht="12.75">
      <c r="A314" s="14" t="s">
        <v>12</v>
      </c>
      <c r="B314" s="18">
        <v>5610.481</v>
      </c>
      <c r="C314" s="53" t="s">
        <v>1114</v>
      </c>
      <c r="D314" s="14" t="s">
        <v>678</v>
      </c>
      <c r="E314" s="16">
        <v>0</v>
      </c>
      <c r="F314" s="16">
        <v>300</v>
      </c>
      <c r="G314" s="16">
        <v>300</v>
      </c>
    </row>
    <row r="315" spans="1:7" ht="12.75">
      <c r="A315" s="14" t="s">
        <v>12</v>
      </c>
      <c r="B315" s="18">
        <v>5610.492</v>
      </c>
      <c r="C315" s="53" t="s">
        <v>1115</v>
      </c>
      <c r="D315" s="14" t="s">
        <v>1116</v>
      </c>
      <c r="E315" s="16">
        <v>0</v>
      </c>
      <c r="F315" s="16">
        <v>2475</v>
      </c>
      <c r="G315" s="16">
        <v>2475</v>
      </c>
    </row>
    <row r="316" spans="1:7" ht="12.75">
      <c r="A316" s="14" t="s">
        <v>12</v>
      </c>
      <c r="B316" s="18">
        <v>5610.498</v>
      </c>
      <c r="C316" s="53" t="s">
        <v>1117</v>
      </c>
      <c r="D316" s="14" t="s">
        <v>1118</v>
      </c>
      <c r="E316" s="16">
        <v>0</v>
      </c>
      <c r="F316" s="16">
        <v>560</v>
      </c>
      <c r="G316" s="16">
        <v>560</v>
      </c>
    </row>
    <row r="317" spans="1:7" ht="12.75">
      <c r="A317" s="14" t="s">
        <v>12</v>
      </c>
      <c r="B317" s="18">
        <v>6326.101</v>
      </c>
      <c r="C317" s="53" t="s">
        <v>1119</v>
      </c>
      <c r="D317" s="14" t="s">
        <v>653</v>
      </c>
      <c r="E317" s="16">
        <v>0</v>
      </c>
      <c r="F317" s="16">
        <v>138674</v>
      </c>
      <c r="G317" s="16">
        <v>138674</v>
      </c>
    </row>
    <row r="318" spans="1:7" ht="12.75">
      <c r="A318" s="14" t="s">
        <v>12</v>
      </c>
      <c r="B318" s="18">
        <v>6326.102</v>
      </c>
      <c r="C318" s="53" t="s">
        <v>1120</v>
      </c>
      <c r="D318" s="14" t="s">
        <v>647</v>
      </c>
      <c r="E318" s="16">
        <v>0</v>
      </c>
      <c r="F318" s="16">
        <v>0</v>
      </c>
      <c r="G318" s="16">
        <v>0</v>
      </c>
    </row>
    <row r="319" spans="1:7" ht="12.75">
      <c r="A319" s="14" t="s">
        <v>12</v>
      </c>
      <c r="B319" s="18">
        <v>6326.104</v>
      </c>
      <c r="C319" s="53" t="s">
        <v>1121</v>
      </c>
      <c r="D319" s="14" t="s">
        <v>656</v>
      </c>
      <c r="E319" s="16">
        <v>0</v>
      </c>
      <c r="F319" s="16">
        <v>835</v>
      </c>
      <c r="G319" s="16">
        <v>835</v>
      </c>
    </row>
    <row r="320" spans="1:7" ht="12.75">
      <c r="A320" s="14" t="s">
        <v>12</v>
      </c>
      <c r="B320" s="18">
        <v>6326.109</v>
      </c>
      <c r="C320" s="53" t="s">
        <v>1122</v>
      </c>
      <c r="D320" s="14" t="s">
        <v>658</v>
      </c>
      <c r="E320" s="16">
        <v>0</v>
      </c>
      <c r="F320" s="16">
        <v>600</v>
      </c>
      <c r="G320" s="16">
        <v>600</v>
      </c>
    </row>
    <row r="321" spans="1:7" ht="12.75">
      <c r="A321" s="14" t="s">
        <v>12</v>
      </c>
      <c r="B321" s="18">
        <v>6326.48</v>
      </c>
      <c r="C321" s="53" t="s">
        <v>1123</v>
      </c>
      <c r="D321" s="14" t="s">
        <v>676</v>
      </c>
      <c r="E321" s="16">
        <v>0</v>
      </c>
      <c r="F321" s="16">
        <v>900</v>
      </c>
      <c r="G321" s="16">
        <v>900</v>
      </c>
    </row>
    <row r="322" spans="1:7" ht="12.75">
      <c r="A322" s="14" t="s">
        <v>12</v>
      </c>
      <c r="B322" s="18">
        <v>6510.4</v>
      </c>
      <c r="C322" s="53" t="s">
        <v>205</v>
      </c>
      <c r="D322" s="14" t="s">
        <v>206</v>
      </c>
      <c r="E322" s="16">
        <v>1125</v>
      </c>
      <c r="F322" s="16">
        <v>0</v>
      </c>
      <c r="G322" s="16">
        <v>1125</v>
      </c>
    </row>
    <row r="323" spans="1:7" ht="12.75">
      <c r="A323" s="14" t="s">
        <v>12</v>
      </c>
      <c r="B323" s="18">
        <v>6772.4</v>
      </c>
      <c r="C323" s="53" t="s">
        <v>207</v>
      </c>
      <c r="D323" s="14" t="s">
        <v>208</v>
      </c>
      <c r="E323" s="16">
        <v>5350</v>
      </c>
      <c r="F323" s="16">
        <v>0</v>
      </c>
      <c r="G323" s="16">
        <v>5350</v>
      </c>
    </row>
    <row r="324" spans="1:7" ht="12.75">
      <c r="A324" s="14" t="s">
        <v>12</v>
      </c>
      <c r="B324" s="18">
        <v>6989.1</v>
      </c>
      <c r="C324" s="53" t="s">
        <v>209</v>
      </c>
      <c r="D324" s="14" t="s">
        <v>210</v>
      </c>
      <c r="E324" s="16">
        <v>130</v>
      </c>
      <c r="F324" s="16">
        <v>0</v>
      </c>
      <c r="G324" s="16">
        <v>130</v>
      </c>
    </row>
    <row r="325" spans="1:7" ht="12.75">
      <c r="A325" s="14" t="s">
        <v>12</v>
      </c>
      <c r="B325" s="18">
        <v>6989.2</v>
      </c>
      <c r="C325" s="53" t="s">
        <v>211</v>
      </c>
      <c r="D325" s="14" t="s">
        <v>212</v>
      </c>
      <c r="E325" s="16">
        <v>3500</v>
      </c>
      <c r="F325" s="16">
        <v>0</v>
      </c>
      <c r="G325" s="16">
        <v>3500</v>
      </c>
    </row>
    <row r="326" spans="1:7" ht="12.75">
      <c r="A326" s="14" t="s">
        <v>12</v>
      </c>
      <c r="B326" s="18">
        <v>6989.4</v>
      </c>
      <c r="C326" s="53" t="s">
        <v>213</v>
      </c>
      <c r="D326" s="14" t="s">
        <v>214</v>
      </c>
      <c r="E326" s="16">
        <v>5800</v>
      </c>
      <c r="F326" s="16">
        <v>0</v>
      </c>
      <c r="G326" s="16">
        <v>5800</v>
      </c>
    </row>
    <row r="327" spans="1:7" ht="12.75">
      <c r="A327" s="14" t="s">
        <v>12</v>
      </c>
      <c r="B327" s="18">
        <v>7110.101</v>
      </c>
      <c r="C327" s="53" t="s">
        <v>1126</v>
      </c>
      <c r="D327" s="14" t="s">
        <v>1127</v>
      </c>
      <c r="E327" s="16">
        <v>0</v>
      </c>
      <c r="F327" s="16">
        <v>39260</v>
      </c>
      <c r="G327" s="16">
        <v>39260</v>
      </c>
    </row>
    <row r="328" spans="1:7" ht="12.75">
      <c r="A328" s="14" t="s">
        <v>12</v>
      </c>
      <c r="B328" s="18">
        <v>7110.102</v>
      </c>
      <c r="C328" s="53" t="s">
        <v>1128</v>
      </c>
      <c r="D328" s="14" t="s">
        <v>1129</v>
      </c>
      <c r="E328" s="16">
        <v>0</v>
      </c>
      <c r="F328" s="16">
        <v>11700</v>
      </c>
      <c r="G328" s="16">
        <v>11700</v>
      </c>
    </row>
    <row r="329" spans="1:7" ht="12.75">
      <c r="A329" s="14" t="s">
        <v>12</v>
      </c>
      <c r="B329" s="18">
        <v>7110.103</v>
      </c>
      <c r="C329" s="53" t="s">
        <v>1130</v>
      </c>
      <c r="D329" s="14" t="s">
        <v>1131</v>
      </c>
      <c r="E329" s="16">
        <v>0</v>
      </c>
      <c r="F329" s="16">
        <v>500</v>
      </c>
      <c r="G329" s="16">
        <v>500</v>
      </c>
    </row>
    <row r="330" spans="1:7" ht="12.75">
      <c r="A330" s="14" t="s">
        <v>12</v>
      </c>
      <c r="B330" s="18">
        <v>7110.104</v>
      </c>
      <c r="C330" s="53" t="s">
        <v>1132</v>
      </c>
      <c r="D330" s="14" t="s">
        <v>1133</v>
      </c>
      <c r="E330" s="16">
        <v>0</v>
      </c>
      <c r="F330" s="16">
        <v>0</v>
      </c>
      <c r="G330" s="16">
        <v>0</v>
      </c>
    </row>
    <row r="331" spans="1:7" ht="12.75">
      <c r="A331" s="14" t="s">
        <v>12</v>
      </c>
      <c r="B331" s="18">
        <v>7110.109</v>
      </c>
      <c r="C331" s="53" t="s">
        <v>1134</v>
      </c>
      <c r="D331" s="14" t="s">
        <v>1135</v>
      </c>
      <c r="E331" s="16">
        <v>0</v>
      </c>
      <c r="F331" s="16">
        <v>225</v>
      </c>
      <c r="G331" s="16">
        <v>225</v>
      </c>
    </row>
    <row r="332" spans="1:7" ht="12.75">
      <c r="A332" s="14" t="s">
        <v>12</v>
      </c>
      <c r="B332" s="18">
        <v>7110.2</v>
      </c>
      <c r="C332" s="53" t="s">
        <v>1136</v>
      </c>
      <c r="D332" s="14" t="s">
        <v>222</v>
      </c>
      <c r="E332" s="16">
        <v>0</v>
      </c>
      <c r="F332" s="16">
        <v>500</v>
      </c>
      <c r="G332" s="16">
        <v>500</v>
      </c>
    </row>
    <row r="333" spans="1:7" ht="12.75">
      <c r="A333" s="14" t="s">
        <v>12</v>
      </c>
      <c r="B333" s="18">
        <v>7110.425</v>
      </c>
      <c r="C333" s="53" t="s">
        <v>1137</v>
      </c>
      <c r="D333" s="14" t="s">
        <v>1138</v>
      </c>
      <c r="E333" s="16">
        <v>0</v>
      </c>
      <c r="F333" s="16">
        <v>125</v>
      </c>
      <c r="G333" s="16">
        <v>125</v>
      </c>
    </row>
    <row r="334" spans="1:7" ht="12.75">
      <c r="A334" s="14" t="s">
        <v>12</v>
      </c>
      <c r="B334" s="18">
        <v>7110.427</v>
      </c>
      <c r="C334" s="53" t="s">
        <v>1139</v>
      </c>
      <c r="D334" s="14" t="s">
        <v>1140</v>
      </c>
      <c r="E334" s="16">
        <v>0</v>
      </c>
      <c r="F334" s="16">
        <v>500</v>
      </c>
      <c r="G334" s="16">
        <v>500</v>
      </c>
    </row>
    <row r="335" spans="1:7" ht="12.75">
      <c r="A335" s="14" t="s">
        <v>12</v>
      </c>
      <c r="B335" s="18">
        <v>7110.465</v>
      </c>
      <c r="C335" s="53" t="s">
        <v>1141</v>
      </c>
      <c r="D335" s="14" t="s">
        <v>1142</v>
      </c>
      <c r="E335" s="16">
        <v>0</v>
      </c>
      <c r="F335" s="16">
        <v>1200</v>
      </c>
      <c r="G335" s="16">
        <v>1200</v>
      </c>
    </row>
    <row r="336" spans="1:7" ht="12.75">
      <c r="A336" s="14" t="s">
        <v>12</v>
      </c>
      <c r="B336" s="18">
        <v>7110.481</v>
      </c>
      <c r="C336" s="53" t="s">
        <v>1143</v>
      </c>
      <c r="D336" s="14" t="s">
        <v>1144</v>
      </c>
      <c r="E336" s="16">
        <v>0</v>
      </c>
      <c r="F336" s="16">
        <v>100</v>
      </c>
      <c r="G336" s="16">
        <v>100</v>
      </c>
    </row>
    <row r="337" spans="1:7" ht="12.75">
      <c r="A337" s="14" t="s">
        <v>12</v>
      </c>
      <c r="B337" s="18">
        <v>7110.492</v>
      </c>
      <c r="C337" s="53" t="s">
        <v>1145</v>
      </c>
      <c r="D337" s="14" t="s">
        <v>1146</v>
      </c>
      <c r="E337" s="16">
        <v>0</v>
      </c>
      <c r="F337" s="16">
        <v>1100</v>
      </c>
      <c r="G337" s="16">
        <v>1100</v>
      </c>
    </row>
    <row r="338" spans="1:7" ht="12.75">
      <c r="A338" s="14" t="s">
        <v>12</v>
      </c>
      <c r="B338" s="18">
        <v>7140.101</v>
      </c>
      <c r="C338" s="53" t="s">
        <v>1147</v>
      </c>
      <c r="D338" s="14" t="s">
        <v>1148</v>
      </c>
      <c r="E338" s="16">
        <v>0</v>
      </c>
      <c r="F338" s="16">
        <v>85071</v>
      </c>
      <c r="G338" s="16">
        <v>85071</v>
      </c>
    </row>
    <row r="339" spans="1:7" ht="12.75">
      <c r="A339" s="14" t="s">
        <v>12</v>
      </c>
      <c r="B339" s="18">
        <v>7140.102</v>
      </c>
      <c r="C339" s="53" t="s">
        <v>1149</v>
      </c>
      <c r="D339" s="14" t="s">
        <v>1150</v>
      </c>
      <c r="E339" s="16">
        <v>0</v>
      </c>
      <c r="F339" s="16">
        <v>13000</v>
      </c>
      <c r="G339" s="16">
        <v>13000</v>
      </c>
    </row>
    <row r="340" spans="1:7" ht="12.75">
      <c r="A340" s="14" t="s">
        <v>12</v>
      </c>
      <c r="B340" s="18">
        <v>7140.103</v>
      </c>
      <c r="C340" s="53" t="s">
        <v>1151</v>
      </c>
      <c r="D340" s="14" t="s">
        <v>1152</v>
      </c>
      <c r="E340" s="16">
        <v>0</v>
      </c>
      <c r="F340" s="16">
        <v>2000</v>
      </c>
      <c r="G340" s="16">
        <v>2000</v>
      </c>
    </row>
    <row r="341" spans="1:7" ht="12.75">
      <c r="A341" s="14" t="s">
        <v>12</v>
      </c>
      <c r="B341" s="18">
        <v>7140.104</v>
      </c>
      <c r="C341" s="53" t="s">
        <v>1153</v>
      </c>
      <c r="D341" s="14" t="s">
        <v>1154</v>
      </c>
      <c r="E341" s="16">
        <v>0</v>
      </c>
      <c r="F341" s="16">
        <v>1800</v>
      </c>
      <c r="G341" s="16">
        <v>1800</v>
      </c>
    </row>
    <row r="342" spans="1:7" ht="12.75">
      <c r="A342" s="14" t="s">
        <v>12</v>
      </c>
      <c r="B342" s="18">
        <v>7140.109</v>
      </c>
      <c r="C342" s="53" t="s">
        <v>1155</v>
      </c>
      <c r="D342" s="14" t="s">
        <v>1156</v>
      </c>
      <c r="E342" s="16">
        <v>0</v>
      </c>
      <c r="F342" s="16">
        <v>600</v>
      </c>
      <c r="G342" s="16">
        <v>600</v>
      </c>
    </row>
    <row r="343" spans="1:7" ht="12.75">
      <c r="A343" s="14" t="s">
        <v>12</v>
      </c>
      <c r="B343" s="18">
        <v>7140.2</v>
      </c>
      <c r="C343" s="53" t="s">
        <v>1157</v>
      </c>
      <c r="D343" s="14" t="s">
        <v>230</v>
      </c>
      <c r="E343" s="16">
        <v>0</v>
      </c>
      <c r="F343" s="16">
        <v>500</v>
      </c>
      <c r="G343" s="16">
        <v>500</v>
      </c>
    </row>
    <row r="344" spans="1:7" ht="12.75">
      <c r="A344" s="14" t="s">
        <v>12</v>
      </c>
      <c r="B344" s="18">
        <v>7140.42</v>
      </c>
      <c r="C344" s="53" t="s">
        <v>1158</v>
      </c>
      <c r="D344" s="14" t="s">
        <v>1159</v>
      </c>
      <c r="E344" s="16">
        <v>0</v>
      </c>
      <c r="F344" s="16">
        <v>1300</v>
      </c>
      <c r="G344" s="16">
        <v>1300</v>
      </c>
    </row>
    <row r="345" spans="1:7" ht="12.75">
      <c r="A345" s="14" t="s">
        <v>12</v>
      </c>
      <c r="B345" s="18">
        <v>7140.421</v>
      </c>
      <c r="C345" s="53" t="s">
        <v>1160</v>
      </c>
      <c r="D345" s="14" t="s">
        <v>1161</v>
      </c>
      <c r="E345" s="16">
        <v>0</v>
      </c>
      <c r="F345" s="16">
        <v>200</v>
      </c>
      <c r="G345" s="16">
        <v>200</v>
      </c>
    </row>
    <row r="346" spans="1:7" ht="12.75">
      <c r="A346" s="14" t="s">
        <v>12</v>
      </c>
      <c r="B346" s="18">
        <v>7140.425</v>
      </c>
      <c r="C346" s="53" t="s">
        <v>1162</v>
      </c>
      <c r="D346" s="14" t="s">
        <v>1163</v>
      </c>
      <c r="E346" s="16">
        <v>0</v>
      </c>
      <c r="F346" s="16">
        <v>200</v>
      </c>
      <c r="G346" s="16">
        <v>200</v>
      </c>
    </row>
    <row r="347" spans="1:7" ht="12.75">
      <c r="A347" s="14" t="s">
        <v>12</v>
      </c>
      <c r="B347" s="18">
        <v>7140.426</v>
      </c>
      <c r="C347" s="53" t="s">
        <v>1164</v>
      </c>
      <c r="D347" s="14" t="s">
        <v>1165</v>
      </c>
      <c r="E347" s="16">
        <v>0</v>
      </c>
      <c r="F347" s="16">
        <v>700</v>
      </c>
      <c r="G347" s="16">
        <v>700</v>
      </c>
    </row>
    <row r="348" spans="1:7" ht="12.75">
      <c r="A348" s="14" t="s">
        <v>12</v>
      </c>
      <c r="B348" s="18">
        <v>7140.427</v>
      </c>
      <c r="C348" s="53" t="s">
        <v>1166</v>
      </c>
      <c r="D348" s="14" t="s">
        <v>1167</v>
      </c>
      <c r="E348" s="16">
        <v>0</v>
      </c>
      <c r="F348" s="16">
        <v>70000</v>
      </c>
      <c r="G348" s="16">
        <v>70000</v>
      </c>
    </row>
    <row r="349" spans="1:7" ht="12.75">
      <c r="A349" s="14" t="s">
        <v>12</v>
      </c>
      <c r="B349" s="18">
        <v>7140.428</v>
      </c>
      <c r="C349" s="53" t="s">
        <v>1168</v>
      </c>
      <c r="D349" s="14" t="s">
        <v>1169</v>
      </c>
      <c r="E349" s="16">
        <v>0</v>
      </c>
      <c r="F349" s="16">
        <v>10000</v>
      </c>
      <c r="G349" s="16">
        <v>10000</v>
      </c>
    </row>
    <row r="350" spans="1:7" ht="12.75">
      <c r="A350" s="14" t="s">
        <v>12</v>
      </c>
      <c r="B350" s="18">
        <v>7140.429</v>
      </c>
      <c r="C350" s="53" t="s">
        <v>1170</v>
      </c>
      <c r="D350" s="14" t="s">
        <v>1171</v>
      </c>
      <c r="E350" s="16">
        <v>0</v>
      </c>
      <c r="F350" s="16">
        <v>1500</v>
      </c>
      <c r="G350" s="16">
        <v>1500</v>
      </c>
    </row>
    <row r="351" spans="1:7" ht="12.75">
      <c r="A351" s="14" t="s">
        <v>12</v>
      </c>
      <c r="B351" s="18">
        <v>7140.437</v>
      </c>
      <c r="C351" s="53" t="s">
        <v>1172</v>
      </c>
      <c r="D351" s="14" t="s">
        <v>1173</v>
      </c>
      <c r="E351" s="16">
        <v>0</v>
      </c>
      <c r="F351" s="16">
        <v>10000</v>
      </c>
      <c r="G351" s="16">
        <v>10000</v>
      </c>
    </row>
    <row r="352" spans="1:7" ht="12.75">
      <c r="A352" s="14" t="s">
        <v>12</v>
      </c>
      <c r="B352" s="18">
        <v>7140.454</v>
      </c>
      <c r="C352" s="53" t="s">
        <v>1174</v>
      </c>
      <c r="D352" s="14" t="s">
        <v>1175</v>
      </c>
      <c r="E352" s="16">
        <v>0</v>
      </c>
      <c r="F352" s="16">
        <v>4500</v>
      </c>
      <c r="G352" s="16">
        <v>4500</v>
      </c>
    </row>
    <row r="353" spans="1:7" ht="12.75">
      <c r="A353" s="14" t="s">
        <v>12</v>
      </c>
      <c r="B353" s="18">
        <v>7140.464</v>
      </c>
      <c r="C353" s="53" t="s">
        <v>1176</v>
      </c>
      <c r="D353" s="14" t="s">
        <v>1177</v>
      </c>
      <c r="E353" s="16">
        <v>0</v>
      </c>
      <c r="F353" s="16">
        <v>1000</v>
      </c>
      <c r="G353" s="16">
        <v>1000</v>
      </c>
    </row>
    <row r="354" spans="1:7" ht="12.75">
      <c r="A354" s="14" t="s">
        <v>12</v>
      </c>
      <c r="B354" s="18">
        <v>7140.465</v>
      </c>
      <c r="C354" s="53" t="s">
        <v>1178</v>
      </c>
      <c r="D354" s="14" t="s">
        <v>1179</v>
      </c>
      <c r="E354" s="16">
        <v>0</v>
      </c>
      <c r="F354" s="16">
        <v>3000</v>
      </c>
      <c r="G354" s="16">
        <v>3000</v>
      </c>
    </row>
    <row r="355" spans="1:7" ht="12.75">
      <c r="A355" s="14" t="s">
        <v>12</v>
      </c>
      <c r="B355" s="18">
        <v>7140.47</v>
      </c>
      <c r="C355" s="53" t="s">
        <v>1180</v>
      </c>
      <c r="D355" s="14" t="s">
        <v>1181</v>
      </c>
      <c r="E355" s="16">
        <v>0</v>
      </c>
      <c r="F355" s="16">
        <v>10000</v>
      </c>
      <c r="G355" s="16">
        <v>10000</v>
      </c>
    </row>
    <row r="356" spans="1:7" ht="12.75">
      <c r="A356" s="14" t="s">
        <v>12</v>
      </c>
      <c r="B356" s="18">
        <v>7140.48</v>
      </c>
      <c r="C356" s="53" t="s">
        <v>1182</v>
      </c>
      <c r="D356" s="14" t="s">
        <v>1183</v>
      </c>
      <c r="E356" s="16">
        <v>0</v>
      </c>
      <c r="F356" s="16">
        <v>5000</v>
      </c>
      <c r="G356" s="16">
        <v>5000</v>
      </c>
    </row>
    <row r="357" spans="1:7" ht="12.75">
      <c r="A357" s="14" t="s">
        <v>12</v>
      </c>
      <c r="B357" s="18">
        <v>7140.481</v>
      </c>
      <c r="C357" s="53" t="s">
        <v>1184</v>
      </c>
      <c r="D357" s="14" t="s">
        <v>1185</v>
      </c>
      <c r="E357" s="16">
        <v>0</v>
      </c>
      <c r="F357" s="16">
        <v>1000</v>
      </c>
      <c r="G357" s="16">
        <v>1000</v>
      </c>
    </row>
    <row r="358" spans="1:7" ht="12.75">
      <c r="A358" s="14" t="s">
        <v>12</v>
      </c>
      <c r="B358" s="18">
        <v>7140.488</v>
      </c>
      <c r="C358" s="53" t="s">
        <v>1186</v>
      </c>
      <c r="D358" s="14" t="s">
        <v>1187</v>
      </c>
      <c r="E358" s="16">
        <v>0</v>
      </c>
      <c r="F358" s="16">
        <v>200</v>
      </c>
      <c r="G358" s="16">
        <v>200</v>
      </c>
    </row>
    <row r="359" spans="1:7" ht="12.75">
      <c r="A359" s="14" t="s">
        <v>12</v>
      </c>
      <c r="B359" s="18">
        <v>7140.49</v>
      </c>
      <c r="C359" s="53" t="s">
        <v>1188</v>
      </c>
      <c r="D359" s="14" t="s">
        <v>1189</v>
      </c>
      <c r="E359" s="16">
        <v>0</v>
      </c>
      <c r="F359" s="16">
        <v>150</v>
      </c>
      <c r="G359" s="16">
        <v>150</v>
      </c>
    </row>
    <row r="360" spans="1:7" ht="12.75">
      <c r="A360" s="14" t="s">
        <v>12</v>
      </c>
      <c r="B360" s="18">
        <v>7140.491</v>
      </c>
      <c r="C360" s="53" t="s">
        <v>1190</v>
      </c>
      <c r="D360" s="14" t="s">
        <v>1191</v>
      </c>
      <c r="E360" s="16">
        <v>0</v>
      </c>
      <c r="F360" s="16">
        <v>500</v>
      </c>
      <c r="G360" s="16">
        <v>500</v>
      </c>
    </row>
    <row r="361" spans="1:7" ht="12.75">
      <c r="A361" s="14" t="s">
        <v>12</v>
      </c>
      <c r="B361" s="18">
        <v>7140.492</v>
      </c>
      <c r="C361" s="53" t="s">
        <v>1192</v>
      </c>
      <c r="D361" s="14" t="s">
        <v>1193</v>
      </c>
      <c r="E361" s="16">
        <v>0</v>
      </c>
      <c r="F361" s="16">
        <v>300</v>
      </c>
      <c r="G361" s="16">
        <v>300</v>
      </c>
    </row>
    <row r="362" spans="1:7" ht="12.75">
      <c r="A362" s="14" t="s">
        <v>12</v>
      </c>
      <c r="B362" s="18">
        <v>7150.101</v>
      </c>
      <c r="C362" s="53" t="s">
        <v>1194</v>
      </c>
      <c r="D362" s="14" t="s">
        <v>1195</v>
      </c>
      <c r="E362" s="16">
        <v>0</v>
      </c>
      <c r="F362" s="16">
        <v>47817</v>
      </c>
      <c r="G362" s="16">
        <v>47817</v>
      </c>
    </row>
    <row r="363" spans="1:7" ht="12.75">
      <c r="A363" s="14" t="s">
        <v>12</v>
      </c>
      <c r="B363" s="18">
        <v>7150.102</v>
      </c>
      <c r="C363" s="53" t="s">
        <v>1196</v>
      </c>
      <c r="D363" s="14" t="s">
        <v>1197</v>
      </c>
      <c r="E363" s="16">
        <v>0</v>
      </c>
      <c r="F363" s="16">
        <v>52500</v>
      </c>
      <c r="G363" s="16">
        <v>52500</v>
      </c>
    </row>
    <row r="364" spans="1:7" ht="12.75">
      <c r="A364" s="14" t="s">
        <v>12</v>
      </c>
      <c r="B364" s="18">
        <v>7150.103</v>
      </c>
      <c r="C364" s="53" t="s">
        <v>1198</v>
      </c>
      <c r="D364" s="14" t="s">
        <v>1199</v>
      </c>
      <c r="E364" s="16">
        <v>0</v>
      </c>
      <c r="F364" s="16">
        <v>150</v>
      </c>
      <c r="G364" s="16">
        <v>150</v>
      </c>
    </row>
    <row r="365" spans="1:7" ht="12.75">
      <c r="A365" s="14" t="s">
        <v>12</v>
      </c>
      <c r="B365" s="18">
        <v>7150.109</v>
      </c>
      <c r="C365" s="53" t="s">
        <v>1200</v>
      </c>
      <c r="D365" s="14" t="s">
        <v>1201</v>
      </c>
      <c r="E365" s="16">
        <v>0</v>
      </c>
      <c r="F365" s="16">
        <v>1300</v>
      </c>
      <c r="G365" s="16">
        <v>1300</v>
      </c>
    </row>
    <row r="366" spans="1:7" ht="12.75">
      <c r="A366" s="14" t="s">
        <v>12</v>
      </c>
      <c r="B366" s="18">
        <v>7150.2</v>
      </c>
      <c r="C366" s="53" t="s">
        <v>1202</v>
      </c>
      <c r="D366" s="14" t="s">
        <v>238</v>
      </c>
      <c r="E366" s="16">
        <v>0</v>
      </c>
      <c r="F366" s="16">
        <v>450</v>
      </c>
      <c r="G366" s="16">
        <v>450</v>
      </c>
    </row>
    <row r="367" spans="1:7" ht="12.75">
      <c r="A367" s="14" t="s">
        <v>12</v>
      </c>
      <c r="B367" s="18">
        <v>7150.42</v>
      </c>
      <c r="C367" s="53" t="s">
        <v>1203</v>
      </c>
      <c r="D367" s="14" t="s">
        <v>1204</v>
      </c>
      <c r="E367" s="16">
        <v>0</v>
      </c>
      <c r="F367" s="16">
        <v>200</v>
      </c>
      <c r="G367" s="16">
        <v>200</v>
      </c>
    </row>
    <row r="368" spans="1:7" ht="12.75">
      <c r="A368" s="14" t="s">
        <v>12</v>
      </c>
      <c r="B368" s="18">
        <v>7150.424</v>
      </c>
      <c r="C368" s="53" t="s">
        <v>1205</v>
      </c>
      <c r="D368" s="14" t="s">
        <v>1206</v>
      </c>
      <c r="E368" s="16">
        <v>0</v>
      </c>
      <c r="F368" s="16">
        <v>200</v>
      </c>
      <c r="G368" s="16">
        <v>200</v>
      </c>
    </row>
    <row r="369" spans="1:7" ht="12.75">
      <c r="A369" s="14" t="s">
        <v>12</v>
      </c>
      <c r="B369" s="18">
        <v>7150.425</v>
      </c>
      <c r="C369" s="53" t="s">
        <v>1207</v>
      </c>
      <c r="D369" s="14" t="s">
        <v>1208</v>
      </c>
      <c r="E369" s="16">
        <v>0</v>
      </c>
      <c r="F369" s="16">
        <v>700</v>
      </c>
      <c r="G369" s="16">
        <v>700</v>
      </c>
    </row>
    <row r="370" spans="1:7" ht="12.75">
      <c r="A370" s="14" t="s">
        <v>12</v>
      </c>
      <c r="B370" s="18">
        <v>7150.426</v>
      </c>
      <c r="C370" s="53" t="s">
        <v>1209</v>
      </c>
      <c r="D370" s="14" t="s">
        <v>1210</v>
      </c>
      <c r="E370" s="16">
        <v>0</v>
      </c>
      <c r="F370" s="16">
        <v>400</v>
      </c>
      <c r="G370" s="16">
        <v>400</v>
      </c>
    </row>
    <row r="371" spans="1:7" ht="12.75">
      <c r="A371" s="14" t="s">
        <v>12</v>
      </c>
      <c r="B371" s="18">
        <v>7150.427</v>
      </c>
      <c r="C371" s="53" t="s">
        <v>1211</v>
      </c>
      <c r="D371" s="14" t="s">
        <v>1212</v>
      </c>
      <c r="E371" s="16">
        <v>0</v>
      </c>
      <c r="F371" s="16">
        <v>500</v>
      </c>
      <c r="G371" s="16">
        <v>500</v>
      </c>
    </row>
    <row r="372" spans="1:7" ht="12.75">
      <c r="A372" s="14" t="s">
        <v>12</v>
      </c>
      <c r="B372" s="18">
        <v>7150.46</v>
      </c>
      <c r="C372" s="53" t="s">
        <v>1213</v>
      </c>
      <c r="D372" s="14" t="s">
        <v>1214</v>
      </c>
      <c r="E372" s="16">
        <v>0</v>
      </c>
      <c r="F372" s="16">
        <v>90</v>
      </c>
      <c r="G372" s="16">
        <v>90</v>
      </c>
    </row>
    <row r="373" spans="1:7" ht="12.75">
      <c r="A373" s="14" t="s">
        <v>12</v>
      </c>
      <c r="B373" s="18">
        <v>7150.461</v>
      </c>
      <c r="C373" s="53" t="s">
        <v>1215</v>
      </c>
      <c r="D373" s="14" t="s">
        <v>1216</v>
      </c>
      <c r="E373" s="16">
        <v>0</v>
      </c>
      <c r="F373" s="16">
        <v>1000</v>
      </c>
      <c r="G373" s="16">
        <v>1000</v>
      </c>
    </row>
    <row r="374" spans="1:7" ht="12.75">
      <c r="A374" s="14" t="s">
        <v>12</v>
      </c>
      <c r="B374" s="18">
        <v>7150.464</v>
      </c>
      <c r="C374" s="53" t="s">
        <v>1217</v>
      </c>
      <c r="D374" s="14" t="s">
        <v>1218</v>
      </c>
      <c r="E374" s="16">
        <v>0</v>
      </c>
      <c r="F374" s="16">
        <v>600</v>
      </c>
      <c r="G374" s="16">
        <v>600</v>
      </c>
    </row>
    <row r="375" spans="1:7" ht="12.75">
      <c r="A375" s="14" t="s">
        <v>12</v>
      </c>
      <c r="B375" s="18">
        <v>7150.465</v>
      </c>
      <c r="C375" s="53" t="s">
        <v>1219</v>
      </c>
      <c r="D375" s="14" t="s">
        <v>1220</v>
      </c>
      <c r="E375" s="16">
        <v>0</v>
      </c>
      <c r="F375" s="16">
        <v>600</v>
      </c>
      <c r="G375" s="16">
        <v>600</v>
      </c>
    </row>
    <row r="376" spans="1:7" ht="12.75">
      <c r="A376" s="14" t="s">
        <v>12</v>
      </c>
      <c r="B376" s="18">
        <v>7150.47</v>
      </c>
      <c r="C376" s="53" t="s">
        <v>1221</v>
      </c>
      <c r="D376" s="14" t="s">
        <v>1222</v>
      </c>
      <c r="E376" s="16">
        <v>0</v>
      </c>
      <c r="F376" s="16">
        <v>700</v>
      </c>
      <c r="G376" s="16">
        <v>700</v>
      </c>
    </row>
    <row r="377" spans="1:7" ht="12.75">
      <c r="A377" s="14" t="s">
        <v>12</v>
      </c>
      <c r="B377" s="18">
        <v>7150.476</v>
      </c>
      <c r="C377" s="53" t="s">
        <v>1223</v>
      </c>
      <c r="D377" s="14" t="s">
        <v>1224</v>
      </c>
      <c r="E377" s="16">
        <v>0</v>
      </c>
      <c r="F377" s="16">
        <v>100</v>
      </c>
      <c r="G377" s="16">
        <v>100</v>
      </c>
    </row>
    <row r="378" spans="1:7" ht="12.75">
      <c r="A378" s="14" t="s">
        <v>12</v>
      </c>
      <c r="B378" s="18">
        <v>7150.48</v>
      </c>
      <c r="C378" s="53" t="s">
        <v>1225</v>
      </c>
      <c r="D378" s="14" t="s">
        <v>1226</v>
      </c>
      <c r="E378" s="16">
        <v>0</v>
      </c>
      <c r="F378" s="16">
        <v>150</v>
      </c>
      <c r="G378" s="16">
        <v>150</v>
      </c>
    </row>
    <row r="379" spans="1:7" ht="12.75">
      <c r="A379" s="14" t="s">
        <v>12</v>
      </c>
      <c r="B379" s="18">
        <v>7150.481</v>
      </c>
      <c r="C379" s="53" t="s">
        <v>1227</v>
      </c>
      <c r="D379" s="14" t="s">
        <v>1228</v>
      </c>
      <c r="E379" s="16">
        <v>0</v>
      </c>
      <c r="F379" s="16">
        <v>400</v>
      </c>
      <c r="G379" s="16">
        <v>400</v>
      </c>
    </row>
    <row r="380" spans="1:7" ht="12.75">
      <c r="A380" s="14" t="s">
        <v>12</v>
      </c>
      <c r="B380" s="18">
        <v>7150.482</v>
      </c>
      <c r="C380" s="53" t="s">
        <v>1229</v>
      </c>
      <c r="D380" s="14" t="s">
        <v>1230</v>
      </c>
      <c r="E380" s="16">
        <v>0</v>
      </c>
      <c r="F380" s="16">
        <v>300</v>
      </c>
      <c r="G380" s="16">
        <v>300</v>
      </c>
    </row>
    <row r="381" spans="1:7" ht="12.75">
      <c r="A381" s="14" t="s">
        <v>12</v>
      </c>
      <c r="B381" s="18">
        <v>7150.488</v>
      </c>
      <c r="C381" s="53" t="s">
        <v>1231</v>
      </c>
      <c r="D381" s="14" t="s">
        <v>1232</v>
      </c>
      <c r="E381" s="16">
        <v>0</v>
      </c>
      <c r="F381" s="16">
        <v>200</v>
      </c>
      <c r="G381" s="16">
        <v>200</v>
      </c>
    </row>
    <row r="382" spans="1:7" ht="12.75">
      <c r="A382" s="14" t="s">
        <v>12</v>
      </c>
      <c r="B382" s="18">
        <v>7150.49</v>
      </c>
      <c r="C382" s="53" t="s">
        <v>1233</v>
      </c>
      <c r="D382" s="14" t="s">
        <v>1234</v>
      </c>
      <c r="E382" s="16">
        <v>0</v>
      </c>
      <c r="F382" s="16">
        <v>100</v>
      </c>
      <c r="G382" s="16">
        <v>100</v>
      </c>
    </row>
    <row r="383" spans="1:7" ht="12.75">
      <c r="A383" s="14" t="s">
        <v>12</v>
      </c>
      <c r="B383" s="18">
        <v>7150.491</v>
      </c>
      <c r="C383" s="53" t="s">
        <v>1235</v>
      </c>
      <c r="D383" s="14" t="s">
        <v>1236</v>
      </c>
      <c r="E383" s="16">
        <v>0</v>
      </c>
      <c r="F383" s="16">
        <v>1000</v>
      </c>
      <c r="G383" s="16">
        <v>1000</v>
      </c>
    </row>
    <row r="384" spans="1:7" ht="12.75">
      <c r="A384" s="14" t="s">
        <v>12</v>
      </c>
      <c r="B384" s="18">
        <v>7150.492</v>
      </c>
      <c r="C384" s="53" t="s">
        <v>1237</v>
      </c>
      <c r="D384" s="14" t="s">
        <v>1238</v>
      </c>
      <c r="E384" s="16">
        <v>0</v>
      </c>
      <c r="F384" s="16">
        <v>3000</v>
      </c>
      <c r="G384" s="16">
        <v>3000</v>
      </c>
    </row>
    <row r="385" spans="1:7" ht="12.75">
      <c r="A385" s="14" t="s">
        <v>12</v>
      </c>
      <c r="B385" s="18">
        <v>7150.494</v>
      </c>
      <c r="C385" s="53" t="s">
        <v>1239</v>
      </c>
      <c r="D385" s="14" t="s">
        <v>1240</v>
      </c>
      <c r="E385" s="16">
        <v>0</v>
      </c>
      <c r="F385" s="16">
        <v>320</v>
      </c>
      <c r="G385" s="16">
        <v>320</v>
      </c>
    </row>
    <row r="386" spans="1:7" ht="12.75">
      <c r="A386" s="14" t="s">
        <v>12</v>
      </c>
      <c r="B386" s="18">
        <v>7160.102</v>
      </c>
      <c r="C386" s="53" t="s">
        <v>1241</v>
      </c>
      <c r="D386" s="14" t="s">
        <v>647</v>
      </c>
      <c r="E386" s="16">
        <v>0</v>
      </c>
      <c r="F386" s="16">
        <v>6000</v>
      </c>
      <c r="G386" s="16">
        <v>6000</v>
      </c>
    </row>
    <row r="387" spans="1:7" ht="12.75">
      <c r="A387" s="14" t="s">
        <v>12</v>
      </c>
      <c r="B387" s="18">
        <v>7160.2</v>
      </c>
      <c r="C387" s="53" t="s">
        <v>1242</v>
      </c>
      <c r="D387" s="14" t="s">
        <v>22</v>
      </c>
      <c r="E387" s="16">
        <v>0</v>
      </c>
      <c r="F387" s="16">
        <v>400</v>
      </c>
      <c r="G387" s="16">
        <v>400</v>
      </c>
    </row>
    <row r="388" spans="1:7" ht="12.75">
      <c r="A388" s="14" t="s">
        <v>12</v>
      </c>
      <c r="B388" s="18">
        <v>7160.42</v>
      </c>
      <c r="C388" s="53" t="s">
        <v>1243</v>
      </c>
      <c r="D388" s="14" t="s">
        <v>743</v>
      </c>
      <c r="E388" s="16">
        <v>0</v>
      </c>
      <c r="F388" s="16">
        <v>100</v>
      </c>
      <c r="G388" s="16">
        <v>100</v>
      </c>
    </row>
    <row r="389" spans="1:7" ht="12.75">
      <c r="A389" s="14" t="s">
        <v>12</v>
      </c>
      <c r="B389" s="18">
        <v>7160.425</v>
      </c>
      <c r="C389" s="53" t="s">
        <v>1244</v>
      </c>
      <c r="D389" s="14" t="s">
        <v>693</v>
      </c>
      <c r="E389" s="16">
        <v>0</v>
      </c>
      <c r="F389" s="16">
        <v>100</v>
      </c>
      <c r="G389" s="16">
        <v>100</v>
      </c>
    </row>
    <row r="390" spans="1:7" ht="12.75">
      <c r="A390" s="14" t="s">
        <v>12</v>
      </c>
      <c r="B390" s="18">
        <v>7160.464</v>
      </c>
      <c r="C390" s="53" t="s">
        <v>1245</v>
      </c>
      <c r="D390" s="14" t="s">
        <v>798</v>
      </c>
      <c r="E390" s="16">
        <v>0</v>
      </c>
      <c r="F390" s="16">
        <v>200</v>
      </c>
      <c r="G390" s="16">
        <v>200</v>
      </c>
    </row>
    <row r="391" spans="1:7" ht="12.75">
      <c r="A391" s="14" t="s">
        <v>12</v>
      </c>
      <c r="B391" s="18">
        <v>7160.465</v>
      </c>
      <c r="C391" s="53" t="s">
        <v>1246</v>
      </c>
      <c r="D391" s="14" t="s">
        <v>111</v>
      </c>
      <c r="E391" s="16">
        <v>0</v>
      </c>
      <c r="F391" s="16">
        <v>200</v>
      </c>
      <c r="G391" s="16">
        <v>200</v>
      </c>
    </row>
    <row r="392" spans="1:7" ht="12.75">
      <c r="A392" s="14" t="s">
        <v>12</v>
      </c>
      <c r="B392" s="18">
        <v>7160.48</v>
      </c>
      <c r="C392" s="53" t="s">
        <v>1247</v>
      </c>
      <c r="D392" s="14" t="s">
        <v>676</v>
      </c>
      <c r="E392" s="16">
        <v>0</v>
      </c>
      <c r="F392" s="16">
        <v>100</v>
      </c>
      <c r="G392" s="16">
        <v>100</v>
      </c>
    </row>
    <row r="393" spans="1:7" ht="12.75">
      <c r="A393" s="14" t="s">
        <v>12</v>
      </c>
      <c r="B393" s="18">
        <v>7160.481</v>
      </c>
      <c r="C393" s="53" t="s">
        <v>1248</v>
      </c>
      <c r="D393" s="14" t="s">
        <v>678</v>
      </c>
      <c r="E393" s="16">
        <v>0</v>
      </c>
      <c r="F393" s="16">
        <v>200</v>
      </c>
      <c r="G393" s="16">
        <v>200</v>
      </c>
    </row>
    <row r="394" spans="1:7" ht="12.75">
      <c r="A394" s="14" t="s">
        <v>12</v>
      </c>
      <c r="B394" s="18">
        <v>7160.482</v>
      </c>
      <c r="C394" s="53" t="s">
        <v>1249</v>
      </c>
      <c r="D394" s="14" t="s">
        <v>1250</v>
      </c>
      <c r="E394" s="16">
        <v>0</v>
      </c>
      <c r="F394" s="16">
        <v>800</v>
      </c>
      <c r="G394" s="16">
        <v>800</v>
      </c>
    </row>
    <row r="395" spans="1:7" ht="12.75">
      <c r="A395" s="14" t="s">
        <v>12</v>
      </c>
      <c r="B395" s="18">
        <v>7160.488</v>
      </c>
      <c r="C395" s="53" t="s">
        <v>1251</v>
      </c>
      <c r="D395" s="14" t="s">
        <v>769</v>
      </c>
      <c r="E395" s="16">
        <v>0</v>
      </c>
      <c r="F395" s="16">
        <v>0</v>
      </c>
      <c r="G395" s="16">
        <v>0</v>
      </c>
    </row>
    <row r="396" spans="1:7" ht="12.75">
      <c r="A396" s="14" t="s">
        <v>12</v>
      </c>
      <c r="B396" s="18">
        <v>7160.49</v>
      </c>
      <c r="C396" s="53" t="s">
        <v>1252</v>
      </c>
      <c r="D396" s="14" t="s">
        <v>651</v>
      </c>
      <c r="E396" s="16">
        <v>0</v>
      </c>
      <c r="F396" s="16">
        <v>100</v>
      </c>
      <c r="G396" s="16">
        <v>100</v>
      </c>
    </row>
    <row r="397" spans="1:7" ht="12.75">
      <c r="A397" s="14" t="s">
        <v>12</v>
      </c>
      <c r="B397" s="18">
        <v>7160.492</v>
      </c>
      <c r="C397" s="53" t="s">
        <v>1253</v>
      </c>
      <c r="D397" s="14" t="s">
        <v>774</v>
      </c>
      <c r="E397" s="16">
        <v>0</v>
      </c>
      <c r="F397" s="16">
        <v>300</v>
      </c>
      <c r="G397" s="16">
        <v>300</v>
      </c>
    </row>
    <row r="398" spans="1:7" ht="12.75">
      <c r="A398" s="14" t="s">
        <v>12</v>
      </c>
      <c r="B398" s="18">
        <v>7450.101</v>
      </c>
      <c r="C398" s="53" t="s">
        <v>1254</v>
      </c>
      <c r="D398" s="14" t="s">
        <v>1255</v>
      </c>
      <c r="E398" s="16">
        <v>0</v>
      </c>
      <c r="F398" s="16">
        <v>33000</v>
      </c>
      <c r="G398" s="16">
        <v>33000</v>
      </c>
    </row>
    <row r="399" spans="1:7" ht="12.75">
      <c r="A399" s="14" t="s">
        <v>12</v>
      </c>
      <c r="B399" s="18">
        <v>7450.102</v>
      </c>
      <c r="C399" s="53" t="s">
        <v>1256</v>
      </c>
      <c r="D399" s="14" t="s">
        <v>1257</v>
      </c>
      <c r="E399" s="16">
        <v>0</v>
      </c>
      <c r="F399" s="16">
        <v>21164</v>
      </c>
      <c r="G399" s="16">
        <v>21164</v>
      </c>
    </row>
    <row r="400" spans="1:7" ht="12.75">
      <c r="A400" s="14" t="s">
        <v>12</v>
      </c>
      <c r="B400" s="18">
        <v>7450.104</v>
      </c>
      <c r="C400" s="53" t="s">
        <v>1258</v>
      </c>
      <c r="D400" s="14" t="s">
        <v>1259</v>
      </c>
      <c r="E400" s="16">
        <v>0</v>
      </c>
      <c r="F400" s="16">
        <v>300</v>
      </c>
      <c r="G400" s="16">
        <v>300</v>
      </c>
    </row>
    <row r="401" spans="1:7" ht="12.75">
      <c r="A401" s="14" t="s">
        <v>12</v>
      </c>
      <c r="B401" s="18">
        <v>7450.109</v>
      </c>
      <c r="C401" s="53" t="s">
        <v>1260</v>
      </c>
      <c r="D401" s="14" t="s">
        <v>1261</v>
      </c>
      <c r="E401" s="16">
        <v>0</v>
      </c>
      <c r="F401" s="16">
        <v>300</v>
      </c>
      <c r="G401" s="16">
        <v>300</v>
      </c>
    </row>
    <row r="402" spans="1:7" ht="12.75">
      <c r="A402" s="14" t="s">
        <v>12</v>
      </c>
      <c r="B402" s="18">
        <v>7450.2</v>
      </c>
      <c r="C402" s="53" t="s">
        <v>1262</v>
      </c>
      <c r="D402" s="14" t="s">
        <v>255</v>
      </c>
      <c r="E402" s="16">
        <v>0</v>
      </c>
      <c r="F402" s="16">
        <v>779</v>
      </c>
      <c r="G402" s="16">
        <v>779</v>
      </c>
    </row>
    <row r="403" spans="1:7" ht="12.75">
      <c r="A403" s="14" t="s">
        <v>12</v>
      </c>
      <c r="B403" s="18">
        <v>7450.421</v>
      </c>
      <c r="C403" s="53" t="s">
        <v>1263</v>
      </c>
      <c r="D403" s="14" t="s">
        <v>1264</v>
      </c>
      <c r="E403" s="16">
        <v>0</v>
      </c>
      <c r="F403" s="16">
        <v>485</v>
      </c>
      <c r="G403" s="16">
        <v>485</v>
      </c>
    </row>
    <row r="404" spans="1:7" ht="12.75">
      <c r="A404" s="14" t="s">
        <v>12</v>
      </c>
      <c r="B404" s="18">
        <v>7450.424</v>
      </c>
      <c r="C404" s="53" t="s">
        <v>1265</v>
      </c>
      <c r="D404" s="14" t="s">
        <v>1266</v>
      </c>
      <c r="E404" s="16">
        <v>0</v>
      </c>
      <c r="F404" s="16">
        <v>875</v>
      </c>
      <c r="G404" s="16">
        <v>875</v>
      </c>
    </row>
    <row r="405" spans="1:7" ht="12.75">
      <c r="A405" s="14" t="s">
        <v>12</v>
      </c>
      <c r="B405" s="18">
        <v>7450.426</v>
      </c>
      <c r="C405" s="53" t="s">
        <v>1267</v>
      </c>
      <c r="D405" s="14" t="s">
        <v>1268</v>
      </c>
      <c r="E405" s="16">
        <v>0</v>
      </c>
      <c r="F405" s="16">
        <v>312</v>
      </c>
      <c r="G405" s="16">
        <v>312</v>
      </c>
    </row>
    <row r="406" spans="1:7" ht="12.75">
      <c r="A406" s="14" t="s">
        <v>12</v>
      </c>
      <c r="B406" s="18">
        <v>7450.43</v>
      </c>
      <c r="C406" s="53" t="s">
        <v>1269</v>
      </c>
      <c r="D406" s="14" t="s">
        <v>1270</v>
      </c>
      <c r="E406" s="16">
        <v>0</v>
      </c>
      <c r="F406" s="16">
        <v>200</v>
      </c>
      <c r="G406" s="16">
        <v>200</v>
      </c>
    </row>
    <row r="407" spans="1:7" ht="12.75">
      <c r="A407" s="14" t="s">
        <v>12</v>
      </c>
      <c r="B407" s="18">
        <v>7450.46</v>
      </c>
      <c r="C407" s="53" t="s">
        <v>1271</v>
      </c>
      <c r="D407" s="14" t="s">
        <v>1272</v>
      </c>
      <c r="E407" s="16">
        <v>0</v>
      </c>
      <c r="F407" s="16">
        <v>210</v>
      </c>
      <c r="G407" s="16">
        <v>210</v>
      </c>
    </row>
    <row r="408" spans="1:7" ht="12.75">
      <c r="A408" s="14" t="s">
        <v>12</v>
      </c>
      <c r="B408" s="18">
        <v>7450.461</v>
      </c>
      <c r="C408" s="53" t="s">
        <v>1273</v>
      </c>
      <c r="D408" s="14" t="s">
        <v>1274</v>
      </c>
      <c r="E408" s="16">
        <v>0</v>
      </c>
      <c r="F408" s="16">
        <v>0</v>
      </c>
      <c r="G408" s="16">
        <v>0</v>
      </c>
    </row>
    <row r="409" spans="1:7" ht="12.75">
      <c r="A409" s="14" t="s">
        <v>12</v>
      </c>
      <c r="B409" s="18">
        <v>7450.462</v>
      </c>
      <c r="C409" s="53" t="s">
        <v>1275</v>
      </c>
      <c r="D409" s="14" t="s">
        <v>1276</v>
      </c>
      <c r="E409" s="16">
        <v>0</v>
      </c>
      <c r="F409" s="16">
        <v>850</v>
      </c>
      <c r="G409" s="16">
        <v>850</v>
      </c>
    </row>
    <row r="410" spans="1:7" ht="12.75">
      <c r="A410" s="14" t="s">
        <v>12</v>
      </c>
      <c r="B410" s="18">
        <v>7450.463</v>
      </c>
      <c r="C410" s="53" t="s">
        <v>1277</v>
      </c>
      <c r="D410" s="55" t="s">
        <v>1278</v>
      </c>
      <c r="E410" s="49">
        <v>0</v>
      </c>
      <c r="F410" s="49">
        <v>400</v>
      </c>
      <c r="G410" s="49">
        <v>400</v>
      </c>
    </row>
    <row r="411" spans="1:7" ht="12.75">
      <c r="A411" s="14" t="s">
        <v>12</v>
      </c>
      <c r="B411" s="18">
        <v>7450.465</v>
      </c>
      <c r="C411" s="53" t="s">
        <v>1279</v>
      </c>
      <c r="D411" s="55" t="s">
        <v>1280</v>
      </c>
      <c r="E411" s="49">
        <v>0</v>
      </c>
      <c r="F411" s="49">
        <v>375</v>
      </c>
      <c r="G411" s="49">
        <v>375</v>
      </c>
    </row>
    <row r="412" spans="1:7" ht="12.75">
      <c r="A412" s="14" t="s">
        <v>12</v>
      </c>
      <c r="B412" s="18">
        <v>7450.47</v>
      </c>
      <c r="C412" s="53" t="s">
        <v>1281</v>
      </c>
      <c r="D412" s="14" t="s">
        <v>1282</v>
      </c>
      <c r="E412" s="16">
        <v>0</v>
      </c>
      <c r="F412" s="16">
        <v>240</v>
      </c>
      <c r="G412" s="16">
        <v>240</v>
      </c>
    </row>
    <row r="413" spans="1:7" ht="12.75">
      <c r="A413" s="14" t="s">
        <v>12</v>
      </c>
      <c r="B413" s="18">
        <v>7450.48</v>
      </c>
      <c r="C413" s="53" t="s">
        <v>1283</v>
      </c>
      <c r="D413" s="14" t="s">
        <v>1284</v>
      </c>
      <c r="E413" s="16">
        <v>0</v>
      </c>
      <c r="F413" s="16">
        <v>1075</v>
      </c>
      <c r="G413" s="16">
        <v>1075</v>
      </c>
    </row>
    <row r="414" spans="1:7" ht="12.75">
      <c r="A414" s="14" t="s">
        <v>12</v>
      </c>
      <c r="B414" s="18">
        <v>7450.481</v>
      </c>
      <c r="C414" s="53" t="s">
        <v>1285</v>
      </c>
      <c r="D414" s="14" t="s">
        <v>1286</v>
      </c>
      <c r="E414" s="16">
        <v>0</v>
      </c>
      <c r="F414" s="16">
        <v>850</v>
      </c>
      <c r="G414" s="16">
        <v>850</v>
      </c>
    </row>
    <row r="415" spans="1:7" ht="12.75">
      <c r="A415" s="14" t="s">
        <v>12</v>
      </c>
      <c r="B415" s="18">
        <v>7450.484</v>
      </c>
      <c r="C415" s="53" t="s">
        <v>1287</v>
      </c>
      <c r="D415" s="14" t="s">
        <v>1288</v>
      </c>
      <c r="E415" s="16">
        <v>0</v>
      </c>
      <c r="F415" s="16">
        <v>736</v>
      </c>
      <c r="G415" s="16">
        <v>736</v>
      </c>
    </row>
    <row r="416" spans="1:7" ht="12.75">
      <c r="A416" s="14" t="s">
        <v>12</v>
      </c>
      <c r="B416" s="18">
        <v>7450.49</v>
      </c>
      <c r="C416" s="53" t="s">
        <v>1289</v>
      </c>
      <c r="D416" s="14" t="s">
        <v>1290</v>
      </c>
      <c r="E416" s="16">
        <v>0</v>
      </c>
      <c r="F416" s="16">
        <v>550</v>
      </c>
      <c r="G416" s="16">
        <v>550</v>
      </c>
    </row>
    <row r="417" spans="1:7" ht="12.75">
      <c r="A417" s="14" t="s">
        <v>12</v>
      </c>
      <c r="B417" s="18">
        <v>7510.1</v>
      </c>
      <c r="C417" s="53" t="s">
        <v>258</v>
      </c>
      <c r="D417" s="14" t="s">
        <v>259</v>
      </c>
      <c r="E417" s="16">
        <v>800</v>
      </c>
      <c r="F417" s="16">
        <v>0</v>
      </c>
      <c r="G417" s="16">
        <v>800</v>
      </c>
    </row>
    <row r="418" spans="1:7" ht="12.75">
      <c r="A418" s="14" t="s">
        <v>12</v>
      </c>
      <c r="B418" s="18">
        <v>7510.4</v>
      </c>
      <c r="C418" s="53" t="s">
        <v>260</v>
      </c>
      <c r="D418" s="14" t="s">
        <v>261</v>
      </c>
      <c r="E418" s="16">
        <v>200</v>
      </c>
      <c r="F418" s="16">
        <v>0</v>
      </c>
      <c r="G418" s="16">
        <v>200</v>
      </c>
    </row>
    <row r="419" spans="1:7" ht="12.75">
      <c r="A419" s="14" t="s">
        <v>12</v>
      </c>
      <c r="B419" s="18">
        <v>7550.4</v>
      </c>
      <c r="C419" s="53" t="s">
        <v>262</v>
      </c>
      <c r="D419" s="14" t="s">
        <v>263</v>
      </c>
      <c r="E419" s="16">
        <v>1300</v>
      </c>
      <c r="F419" s="16">
        <v>1000</v>
      </c>
      <c r="G419" s="16">
        <v>2300</v>
      </c>
    </row>
    <row r="420" spans="1:7" ht="12.75">
      <c r="A420" s="14" t="s">
        <v>12</v>
      </c>
      <c r="B420" s="18">
        <v>7550.401</v>
      </c>
      <c r="C420" s="53" t="s">
        <v>1291</v>
      </c>
      <c r="D420" s="14" t="s">
        <v>1292</v>
      </c>
      <c r="E420" s="16">
        <v>0</v>
      </c>
      <c r="F420" s="16">
        <v>2000</v>
      </c>
      <c r="G420" s="16">
        <v>2000</v>
      </c>
    </row>
    <row r="421" spans="1:7" ht="12.75">
      <c r="A421" s="14" t="s">
        <v>12</v>
      </c>
      <c r="B421" s="18">
        <v>7550.427</v>
      </c>
      <c r="C421" s="53" t="s">
        <v>1293</v>
      </c>
      <c r="D421" s="14" t="s">
        <v>1294</v>
      </c>
      <c r="E421" s="16">
        <v>0</v>
      </c>
      <c r="F421" s="16">
        <v>400</v>
      </c>
      <c r="G421" s="16">
        <v>400</v>
      </c>
    </row>
    <row r="422" spans="1:7" ht="12.75">
      <c r="A422" s="14" t="s">
        <v>12</v>
      </c>
      <c r="B422" s="18">
        <v>7550.465</v>
      </c>
      <c r="C422" s="53" t="s">
        <v>1295</v>
      </c>
      <c r="D422" s="14" t="s">
        <v>1296</v>
      </c>
      <c r="E422" s="16">
        <v>0</v>
      </c>
      <c r="F422" s="16">
        <v>0</v>
      </c>
      <c r="G422" s="16">
        <v>0</v>
      </c>
    </row>
    <row r="423" spans="1:7" ht="12.75">
      <c r="A423" s="14" t="s">
        <v>12</v>
      </c>
      <c r="B423" s="18">
        <v>7620.1</v>
      </c>
      <c r="C423" s="53" t="s">
        <v>264</v>
      </c>
      <c r="D423" s="14" t="s">
        <v>265</v>
      </c>
      <c r="E423" s="16">
        <v>1840</v>
      </c>
      <c r="F423" s="16">
        <v>0</v>
      </c>
      <c r="G423" s="16">
        <v>1840</v>
      </c>
    </row>
    <row r="424" spans="1:7" ht="12.75">
      <c r="A424" s="24" t="s">
        <v>12</v>
      </c>
      <c r="B424" s="18">
        <v>8010.424</v>
      </c>
      <c r="C424" s="54" t="s">
        <v>1297</v>
      </c>
      <c r="D424" s="24" t="s">
        <v>1298</v>
      </c>
      <c r="E424" s="26">
        <v>0</v>
      </c>
      <c r="F424" s="16">
        <v>350</v>
      </c>
      <c r="G424" s="16">
        <v>350</v>
      </c>
    </row>
    <row r="425" spans="1:7" ht="12.75">
      <c r="A425" s="14" t="s">
        <v>12</v>
      </c>
      <c r="B425" s="18">
        <v>8010.46</v>
      </c>
      <c r="C425" s="53" t="s">
        <v>1299</v>
      </c>
      <c r="D425" s="14" t="s">
        <v>1300</v>
      </c>
      <c r="E425" s="16">
        <v>0</v>
      </c>
      <c r="F425" s="16">
        <v>60</v>
      </c>
      <c r="G425" s="16">
        <v>60</v>
      </c>
    </row>
    <row r="426" spans="1:7" ht="12.75">
      <c r="A426" s="14" t="s">
        <v>12</v>
      </c>
      <c r="B426" s="18">
        <v>8010.461</v>
      </c>
      <c r="C426" s="53" t="s">
        <v>1301</v>
      </c>
      <c r="D426" s="14" t="s">
        <v>1302</v>
      </c>
      <c r="E426" s="16">
        <v>0</v>
      </c>
      <c r="F426" s="16">
        <v>125</v>
      </c>
      <c r="G426" s="16">
        <v>125</v>
      </c>
    </row>
    <row r="427" spans="1:7" ht="12.75">
      <c r="A427" s="14" t="s">
        <v>12</v>
      </c>
      <c r="B427" s="18">
        <v>8010.462</v>
      </c>
      <c r="C427" s="53" t="s">
        <v>1303</v>
      </c>
      <c r="D427" s="14" t="s">
        <v>1304</v>
      </c>
      <c r="E427" s="16">
        <v>0</v>
      </c>
      <c r="F427" s="16">
        <v>0</v>
      </c>
      <c r="G427" s="16">
        <v>0</v>
      </c>
    </row>
    <row r="428" spans="1:7" ht="12.75">
      <c r="A428" s="14" t="s">
        <v>12</v>
      </c>
      <c r="B428" s="18">
        <v>8010.49</v>
      </c>
      <c r="C428" s="53" t="s">
        <v>1305</v>
      </c>
      <c r="D428" s="14" t="s">
        <v>1306</v>
      </c>
      <c r="E428" s="16">
        <v>0</v>
      </c>
      <c r="F428" s="16">
        <v>0</v>
      </c>
      <c r="G428" s="16">
        <v>0</v>
      </c>
    </row>
    <row r="429" spans="1:7" ht="12.75">
      <c r="A429" s="14" t="s">
        <v>12</v>
      </c>
      <c r="B429" s="18">
        <v>8020.424</v>
      </c>
      <c r="C429" s="53" t="s">
        <v>1307</v>
      </c>
      <c r="D429" s="14" t="s">
        <v>1308</v>
      </c>
      <c r="E429" s="16">
        <v>0</v>
      </c>
      <c r="F429" s="16">
        <v>400</v>
      </c>
      <c r="G429" s="16">
        <v>400</v>
      </c>
    </row>
    <row r="430" spans="1:7" ht="12.75">
      <c r="A430" s="14" t="s">
        <v>12</v>
      </c>
      <c r="B430" s="18">
        <v>8020.46</v>
      </c>
      <c r="C430" s="53" t="s">
        <v>1309</v>
      </c>
      <c r="D430" s="14" t="s">
        <v>1310</v>
      </c>
      <c r="E430" s="16">
        <v>0</v>
      </c>
      <c r="F430" s="16">
        <v>60</v>
      </c>
      <c r="G430" s="16">
        <v>60</v>
      </c>
    </row>
    <row r="431" spans="1:7" ht="12.75">
      <c r="A431" s="14" t="s">
        <v>12</v>
      </c>
      <c r="B431" s="18">
        <v>8020.461</v>
      </c>
      <c r="C431" s="53" t="s">
        <v>1311</v>
      </c>
      <c r="D431" s="14" t="s">
        <v>1312</v>
      </c>
      <c r="E431" s="16">
        <v>0</v>
      </c>
      <c r="F431" s="16">
        <v>100</v>
      </c>
      <c r="G431" s="16">
        <v>100</v>
      </c>
    </row>
    <row r="432" spans="1:7" ht="12.75">
      <c r="A432" s="14" t="s">
        <v>12</v>
      </c>
      <c r="B432" s="18">
        <v>8020.49</v>
      </c>
      <c r="C432" s="53" t="s">
        <v>1313</v>
      </c>
      <c r="D432" s="14" t="s">
        <v>1314</v>
      </c>
      <c r="E432" s="16">
        <v>0</v>
      </c>
      <c r="F432" s="16">
        <v>0</v>
      </c>
      <c r="G432" s="16">
        <v>0</v>
      </c>
    </row>
    <row r="433" spans="1:7" ht="12.75">
      <c r="A433" s="14" t="s">
        <v>12</v>
      </c>
      <c r="B433" s="18">
        <v>8160.4</v>
      </c>
      <c r="C433" s="53" t="s">
        <v>303</v>
      </c>
      <c r="D433" s="55" t="s">
        <v>304</v>
      </c>
      <c r="E433" s="49">
        <v>350</v>
      </c>
      <c r="F433" s="49">
        <v>0</v>
      </c>
      <c r="G433" s="49">
        <v>350</v>
      </c>
    </row>
    <row r="434" spans="1:7" ht="12.75">
      <c r="A434" s="14" t="s">
        <v>12</v>
      </c>
      <c r="B434" s="18">
        <v>8170.101</v>
      </c>
      <c r="C434" s="53" t="s">
        <v>1426</v>
      </c>
      <c r="D434" s="55" t="s">
        <v>306</v>
      </c>
      <c r="E434" s="49">
        <v>0</v>
      </c>
      <c r="F434" s="49">
        <v>41043</v>
      </c>
      <c r="G434" s="49">
        <v>41043</v>
      </c>
    </row>
    <row r="435" spans="1:7" ht="12.75">
      <c r="A435" s="14" t="s">
        <v>12</v>
      </c>
      <c r="B435" s="18">
        <v>8170.103</v>
      </c>
      <c r="C435" s="53" t="s">
        <v>1427</v>
      </c>
      <c r="D435" s="14" t="s">
        <v>1428</v>
      </c>
      <c r="E435" s="16">
        <v>0</v>
      </c>
      <c r="F435" s="16">
        <v>300</v>
      </c>
      <c r="G435" s="16">
        <v>300</v>
      </c>
    </row>
    <row r="436" spans="1:7" ht="12.75">
      <c r="A436" s="14" t="s">
        <v>12</v>
      </c>
      <c r="B436" s="18">
        <v>8170.104</v>
      </c>
      <c r="C436" s="53" t="s">
        <v>1429</v>
      </c>
      <c r="D436" s="14" t="s">
        <v>1430</v>
      </c>
      <c r="E436" s="16">
        <v>0</v>
      </c>
      <c r="F436" s="16">
        <v>1100</v>
      </c>
      <c r="G436" s="49">
        <v>1100</v>
      </c>
    </row>
    <row r="437" spans="1:7" ht="12.75">
      <c r="A437" s="14" t="s">
        <v>12</v>
      </c>
      <c r="B437" s="18">
        <v>8170.109</v>
      </c>
      <c r="C437" s="53" t="s">
        <v>1431</v>
      </c>
      <c r="D437" s="55" t="s">
        <v>1432</v>
      </c>
      <c r="E437" s="49">
        <v>0</v>
      </c>
      <c r="F437" s="49">
        <v>75</v>
      </c>
      <c r="G437" s="49">
        <v>75</v>
      </c>
    </row>
    <row r="438" spans="1:7" ht="12.75">
      <c r="A438" s="14" t="s">
        <v>12</v>
      </c>
      <c r="B438" s="18">
        <v>8170.2</v>
      </c>
      <c r="C438" s="53" t="s">
        <v>307</v>
      </c>
      <c r="D438" s="14" t="s">
        <v>308</v>
      </c>
      <c r="E438" s="16">
        <v>0</v>
      </c>
      <c r="F438" s="16">
        <v>0</v>
      </c>
      <c r="G438" s="16">
        <v>0</v>
      </c>
    </row>
    <row r="439" spans="1:7" ht="12.75">
      <c r="A439" s="14" t="s">
        <v>12</v>
      </c>
      <c r="B439" s="18">
        <v>8170.425</v>
      </c>
      <c r="C439" s="53" t="s">
        <v>1433</v>
      </c>
      <c r="D439" s="14" t="s">
        <v>1434</v>
      </c>
      <c r="E439" s="16">
        <v>0</v>
      </c>
      <c r="F439" s="16">
        <v>125</v>
      </c>
      <c r="G439" s="16">
        <v>125</v>
      </c>
    </row>
    <row r="440" spans="1:7" ht="12.75">
      <c r="A440" s="14" t="s">
        <v>12</v>
      </c>
      <c r="B440" s="18">
        <v>8170.464</v>
      </c>
      <c r="C440" s="53" t="s">
        <v>1435</v>
      </c>
      <c r="D440" s="14" t="s">
        <v>1436</v>
      </c>
      <c r="E440" s="16">
        <v>0</v>
      </c>
      <c r="F440" s="16">
        <v>3700</v>
      </c>
      <c r="G440" s="16">
        <v>3700</v>
      </c>
    </row>
    <row r="441" spans="1:7" ht="12.75">
      <c r="A441" s="14" t="s">
        <v>12</v>
      </c>
      <c r="B441" s="18">
        <v>8170.465</v>
      </c>
      <c r="C441" s="53" t="s">
        <v>1437</v>
      </c>
      <c r="D441" s="14" t="s">
        <v>1438</v>
      </c>
      <c r="E441" s="16">
        <v>0</v>
      </c>
      <c r="F441" s="16">
        <v>3600</v>
      </c>
      <c r="G441" s="16">
        <v>3600</v>
      </c>
    </row>
    <row r="442" spans="1:7" ht="12.75">
      <c r="A442" s="14" t="s">
        <v>12</v>
      </c>
      <c r="B442" s="18">
        <v>8170.492</v>
      </c>
      <c r="C442" s="53" t="s">
        <v>1439</v>
      </c>
      <c r="D442" s="14" t="s">
        <v>1440</v>
      </c>
      <c r="E442" s="16">
        <v>0</v>
      </c>
      <c r="F442" s="16">
        <v>2550</v>
      </c>
      <c r="G442" s="16">
        <v>2550</v>
      </c>
    </row>
    <row r="443" spans="1:7" ht="12.75">
      <c r="A443" s="14" t="s">
        <v>12</v>
      </c>
      <c r="B443" s="18">
        <v>8560.465</v>
      </c>
      <c r="C443" s="53" t="s">
        <v>1564</v>
      </c>
      <c r="D443" s="14" t="s">
        <v>338</v>
      </c>
      <c r="E443" s="16">
        <v>0</v>
      </c>
      <c r="F443" s="16">
        <v>500</v>
      </c>
      <c r="G443" s="16">
        <v>500</v>
      </c>
    </row>
    <row r="444" spans="1:7" ht="12.75">
      <c r="A444" s="14" t="s">
        <v>12</v>
      </c>
      <c r="B444" s="18">
        <v>8560.48</v>
      </c>
      <c r="C444" s="53" t="s">
        <v>1565</v>
      </c>
      <c r="D444" s="14" t="s">
        <v>1566</v>
      </c>
      <c r="E444" s="16">
        <v>0</v>
      </c>
      <c r="F444" s="16">
        <v>7000</v>
      </c>
      <c r="G444" s="16">
        <v>7000</v>
      </c>
    </row>
    <row r="445" spans="1:7" ht="12.75">
      <c r="A445" s="14" t="s">
        <v>12</v>
      </c>
      <c r="B445" s="18">
        <v>8810.4</v>
      </c>
      <c r="C445" s="53" t="s">
        <v>349</v>
      </c>
      <c r="D445" s="14" t="s">
        <v>350</v>
      </c>
      <c r="E445" s="16">
        <v>2000</v>
      </c>
      <c r="F445" s="16">
        <v>0</v>
      </c>
      <c r="G445" s="16">
        <v>2000</v>
      </c>
    </row>
    <row r="446" spans="1:7" ht="12.75">
      <c r="A446" s="14" t="s">
        <v>12</v>
      </c>
      <c r="B446" s="18">
        <v>9010.8</v>
      </c>
      <c r="C446" s="53" t="s">
        <v>353</v>
      </c>
      <c r="D446" s="14" t="s">
        <v>354</v>
      </c>
      <c r="E446" s="16">
        <v>28000</v>
      </c>
      <c r="F446" s="16">
        <v>140000</v>
      </c>
      <c r="G446" s="16">
        <v>168000</v>
      </c>
    </row>
    <row r="447" spans="1:7" ht="12.75">
      <c r="A447" s="14" t="s">
        <v>12</v>
      </c>
      <c r="B447" s="18">
        <v>9015.8</v>
      </c>
      <c r="C447" s="53" t="s">
        <v>1605</v>
      </c>
      <c r="D447" s="14" t="s">
        <v>363</v>
      </c>
      <c r="E447" s="16">
        <v>0</v>
      </c>
      <c r="F447" s="16">
        <v>132000</v>
      </c>
      <c r="G447" s="16">
        <v>132000</v>
      </c>
    </row>
    <row r="448" spans="1:7" ht="12.75">
      <c r="A448" s="14" t="s">
        <v>12</v>
      </c>
      <c r="B448" s="18">
        <v>9030.8</v>
      </c>
      <c r="C448" s="53" t="s">
        <v>364</v>
      </c>
      <c r="D448" s="14" t="s">
        <v>365</v>
      </c>
      <c r="E448" s="16">
        <v>27640</v>
      </c>
      <c r="F448" s="16">
        <v>203000</v>
      </c>
      <c r="G448" s="16">
        <v>230640</v>
      </c>
    </row>
    <row r="449" spans="1:7" ht="12.75">
      <c r="A449" s="14" t="s">
        <v>12</v>
      </c>
      <c r="B449" s="18">
        <v>9040.8</v>
      </c>
      <c r="C449" s="53" t="s">
        <v>1609</v>
      </c>
      <c r="D449" s="14" t="s">
        <v>372</v>
      </c>
      <c r="E449" s="16">
        <v>0</v>
      </c>
      <c r="F449" s="16">
        <v>55000</v>
      </c>
      <c r="G449" s="16">
        <v>55000</v>
      </c>
    </row>
    <row r="450" spans="1:7" ht="12.75">
      <c r="A450" s="14" t="s">
        <v>12</v>
      </c>
      <c r="B450" s="18">
        <v>9045.8</v>
      </c>
      <c r="C450" s="53" t="s">
        <v>1613</v>
      </c>
      <c r="D450" s="14" t="s">
        <v>378</v>
      </c>
      <c r="E450" s="16">
        <v>0</v>
      </c>
      <c r="F450" s="16">
        <v>5400</v>
      </c>
      <c r="G450" s="16">
        <v>5400</v>
      </c>
    </row>
    <row r="451" spans="1:7" ht="12.75">
      <c r="A451" s="14" t="s">
        <v>12</v>
      </c>
      <c r="B451" s="51">
        <v>9050.8</v>
      </c>
      <c r="C451" s="53" t="s">
        <v>387</v>
      </c>
      <c r="D451" s="14" t="s">
        <v>388</v>
      </c>
      <c r="E451" s="16">
        <v>300</v>
      </c>
      <c r="F451" s="16">
        <v>0</v>
      </c>
      <c r="G451" s="16">
        <v>300</v>
      </c>
    </row>
    <row r="452" spans="1:7" ht="12.75">
      <c r="A452" s="14" t="s">
        <v>12</v>
      </c>
      <c r="B452" s="18">
        <v>9055.8</v>
      </c>
      <c r="C452" s="53" t="s">
        <v>390</v>
      </c>
      <c r="D452" s="14" t="s">
        <v>391</v>
      </c>
      <c r="E452" s="16">
        <v>800</v>
      </c>
      <c r="F452" s="16">
        <v>0</v>
      </c>
      <c r="G452" s="16">
        <v>800</v>
      </c>
    </row>
    <row r="453" spans="1:7" ht="12.75">
      <c r="A453" s="14" t="s">
        <v>12</v>
      </c>
      <c r="B453" s="18">
        <v>9060.8</v>
      </c>
      <c r="C453" s="53" t="s">
        <v>396</v>
      </c>
      <c r="D453" s="14" t="s">
        <v>1617</v>
      </c>
      <c r="E453" s="16">
        <v>87000</v>
      </c>
      <c r="F453" s="16">
        <v>615000</v>
      </c>
      <c r="G453" s="16">
        <v>702000</v>
      </c>
    </row>
    <row r="454" spans="1:7" ht="12.75">
      <c r="A454" s="14" t="s">
        <v>12</v>
      </c>
      <c r="B454" s="18">
        <v>9060.801</v>
      </c>
      <c r="C454" s="53" t="s">
        <v>1622</v>
      </c>
      <c r="D454" s="14" t="s">
        <v>1623</v>
      </c>
      <c r="E454" s="16">
        <v>0</v>
      </c>
      <c r="F454" s="16">
        <v>230000</v>
      </c>
      <c r="G454" s="16">
        <v>230000</v>
      </c>
    </row>
    <row r="455" spans="1:7" ht="12.75">
      <c r="A455" s="14" t="s">
        <v>12</v>
      </c>
      <c r="B455" s="18">
        <v>9080.8</v>
      </c>
      <c r="C455" s="53" t="s">
        <v>1627</v>
      </c>
      <c r="D455" s="14" t="s">
        <v>1628</v>
      </c>
      <c r="E455" s="16">
        <v>0</v>
      </c>
      <c r="F455" s="16">
        <v>0</v>
      </c>
      <c r="G455" s="16">
        <v>0</v>
      </c>
    </row>
    <row r="456" spans="1:7" ht="12.75">
      <c r="A456" s="14" t="s">
        <v>12</v>
      </c>
      <c r="B456" s="18">
        <v>9089.8</v>
      </c>
      <c r="C456" s="53" t="s">
        <v>403</v>
      </c>
      <c r="D456" s="14" t="s">
        <v>404</v>
      </c>
      <c r="E456" s="16">
        <v>2770</v>
      </c>
      <c r="F456" s="16">
        <v>0</v>
      </c>
      <c r="G456" s="16">
        <v>2770</v>
      </c>
    </row>
    <row r="457" spans="1:7" ht="12.75">
      <c r="A457" s="14" t="s">
        <v>12</v>
      </c>
      <c r="B457" s="18">
        <v>9189.8</v>
      </c>
      <c r="C457" s="53" t="s">
        <v>1630</v>
      </c>
      <c r="D457" s="14" t="s">
        <v>409</v>
      </c>
      <c r="E457" s="16">
        <v>0</v>
      </c>
      <c r="F457" s="16">
        <v>750</v>
      </c>
      <c r="G457" s="16">
        <v>750</v>
      </c>
    </row>
    <row r="458" spans="1:7" ht="12.75">
      <c r="A458" s="14" t="s">
        <v>12</v>
      </c>
      <c r="B458" s="18">
        <v>9600</v>
      </c>
      <c r="C458" s="53" t="s">
        <v>1632</v>
      </c>
      <c r="D458" s="14" t="s">
        <v>413</v>
      </c>
      <c r="E458" s="16">
        <v>0</v>
      </c>
      <c r="F458" s="16">
        <v>40000</v>
      </c>
      <c r="G458" s="16">
        <v>40000</v>
      </c>
    </row>
    <row r="459" spans="1:7" ht="12.75">
      <c r="A459" s="14" t="s">
        <v>12</v>
      </c>
      <c r="B459" s="18">
        <v>9710.601</v>
      </c>
      <c r="C459" s="53" t="s">
        <v>1633</v>
      </c>
      <c r="D459" s="14" t="s">
        <v>417</v>
      </c>
      <c r="E459" s="16">
        <v>0</v>
      </c>
      <c r="F459" s="16">
        <v>35925</v>
      </c>
      <c r="G459" s="16">
        <v>35925</v>
      </c>
    </row>
    <row r="460" spans="1:7" ht="12.75">
      <c r="A460" s="14" t="s">
        <v>12</v>
      </c>
      <c r="B460" s="18">
        <v>9710.701</v>
      </c>
      <c r="C460" s="53" t="s">
        <v>1636</v>
      </c>
      <c r="D460" s="14" t="s">
        <v>427</v>
      </c>
      <c r="E460" s="16">
        <v>0</v>
      </c>
      <c r="F460" s="16">
        <v>28453</v>
      </c>
      <c r="G460" s="16">
        <v>28453</v>
      </c>
    </row>
    <row r="461" spans="1:7" ht="12.75">
      <c r="A461" s="14" t="s">
        <v>12</v>
      </c>
      <c r="B461" s="18">
        <v>9950.908</v>
      </c>
      <c r="C461" s="53" t="s">
        <v>1648</v>
      </c>
      <c r="D461" s="14" t="s">
        <v>445</v>
      </c>
      <c r="E461" s="16">
        <v>0</v>
      </c>
      <c r="F461" s="16">
        <v>8000</v>
      </c>
      <c r="G461" s="16">
        <v>8000</v>
      </c>
    </row>
    <row r="462" spans="1:7" ht="12.75">
      <c r="A462" s="24" t="s">
        <v>12</v>
      </c>
      <c r="C462" s="54"/>
      <c r="D462" s="14" t="s">
        <v>452</v>
      </c>
      <c r="E462" s="16">
        <v>0</v>
      </c>
      <c r="F462" s="16">
        <v>4000</v>
      </c>
      <c r="G462" s="16">
        <v>4000</v>
      </c>
    </row>
    <row r="463" spans="1:7" ht="12.75">
      <c r="A463" s="14" t="s">
        <v>24</v>
      </c>
      <c r="B463" s="18" t="s">
        <v>1745</v>
      </c>
      <c r="C463" s="53" t="s">
        <v>25</v>
      </c>
      <c r="D463" s="14" t="s">
        <v>26</v>
      </c>
      <c r="E463" s="16">
        <v>15000</v>
      </c>
      <c r="F463" s="16">
        <v>0</v>
      </c>
      <c r="G463" s="16">
        <v>15000</v>
      </c>
    </row>
    <row r="464" spans="1:7" ht="12.75">
      <c r="A464" s="14" t="s">
        <v>24</v>
      </c>
      <c r="B464" s="18">
        <v>3120.4</v>
      </c>
      <c r="C464" s="53" t="s">
        <v>106</v>
      </c>
      <c r="D464" s="14" t="s">
        <v>107</v>
      </c>
      <c r="E464" s="16">
        <v>1850</v>
      </c>
      <c r="F464" s="16">
        <v>0</v>
      </c>
      <c r="G464" s="16">
        <v>1850</v>
      </c>
    </row>
    <row r="465" spans="1:7" ht="12.75">
      <c r="A465" s="14" t="s">
        <v>24</v>
      </c>
      <c r="B465" s="18">
        <v>3620.4</v>
      </c>
      <c r="C465" s="53" t="s">
        <v>136</v>
      </c>
      <c r="D465" s="14" t="s">
        <v>137</v>
      </c>
      <c r="E465" s="16">
        <v>3500</v>
      </c>
      <c r="F465" s="16">
        <v>0</v>
      </c>
      <c r="G465" s="16">
        <v>3500</v>
      </c>
    </row>
    <row r="466" spans="1:7" ht="12.75">
      <c r="A466" s="14" t="s">
        <v>24</v>
      </c>
      <c r="B466" s="18">
        <v>4010.4</v>
      </c>
      <c r="C466" s="53" t="s">
        <v>140</v>
      </c>
      <c r="D466" s="14" t="s">
        <v>141</v>
      </c>
      <c r="E466" s="16">
        <v>28752</v>
      </c>
      <c r="F466" s="16">
        <v>0</v>
      </c>
      <c r="G466" s="16">
        <v>28752</v>
      </c>
    </row>
    <row r="467" spans="1:7" ht="12.75">
      <c r="A467" s="14" t="s">
        <v>24</v>
      </c>
      <c r="B467" s="18">
        <v>6989.4</v>
      </c>
      <c r="C467" s="53" t="s">
        <v>215</v>
      </c>
      <c r="D467" s="14" t="s">
        <v>1124</v>
      </c>
      <c r="E467" s="16">
        <v>0</v>
      </c>
      <c r="F467" s="16">
        <v>0</v>
      </c>
      <c r="G467" s="16">
        <v>0</v>
      </c>
    </row>
    <row r="468" spans="1:7" ht="12.75">
      <c r="A468" s="14" t="s">
        <v>24</v>
      </c>
      <c r="B468" s="18">
        <v>6989.42</v>
      </c>
      <c r="C468" s="53" t="s">
        <v>1125</v>
      </c>
      <c r="D468" s="14" t="s">
        <v>216</v>
      </c>
      <c r="E468" s="16">
        <v>3500</v>
      </c>
      <c r="F468" s="16">
        <v>0</v>
      </c>
      <c r="G468" s="16">
        <v>3500</v>
      </c>
    </row>
    <row r="469" spans="1:7" ht="12.75">
      <c r="A469" s="14" t="s">
        <v>24</v>
      </c>
      <c r="B469" s="18">
        <v>7140.1</v>
      </c>
      <c r="C469" s="53" t="s">
        <v>227</v>
      </c>
      <c r="D469" s="14" t="s">
        <v>228</v>
      </c>
      <c r="E469" s="16">
        <v>152180</v>
      </c>
      <c r="F469" s="16">
        <v>0</v>
      </c>
      <c r="G469" s="16">
        <v>152180</v>
      </c>
    </row>
    <row r="470" spans="1:7" ht="12.75">
      <c r="A470" s="14" t="s">
        <v>24</v>
      </c>
      <c r="B470" s="18">
        <v>7140.4</v>
      </c>
      <c r="C470" s="53" t="s">
        <v>233</v>
      </c>
      <c r="D470" s="14" t="s">
        <v>234</v>
      </c>
      <c r="E470" s="16">
        <v>16921</v>
      </c>
      <c r="F470" s="16">
        <v>0</v>
      </c>
      <c r="G470" s="16">
        <v>16921</v>
      </c>
    </row>
    <row r="471" spans="1:7" ht="12.75">
      <c r="A471" s="14" t="s">
        <v>24</v>
      </c>
      <c r="B471" s="18">
        <v>7410.1</v>
      </c>
      <c r="C471" s="53" t="s">
        <v>248</v>
      </c>
      <c r="D471" s="14" t="s">
        <v>249</v>
      </c>
      <c r="E471" s="16">
        <v>15450</v>
      </c>
      <c r="F471" s="16">
        <v>0</v>
      </c>
      <c r="G471" s="16">
        <v>15450</v>
      </c>
    </row>
    <row r="472" spans="1:7" ht="12.75">
      <c r="A472" s="14" t="s">
        <v>24</v>
      </c>
      <c r="B472" s="18">
        <v>7410.4</v>
      </c>
      <c r="C472" s="53" t="s">
        <v>250</v>
      </c>
      <c r="D472" s="14" t="s">
        <v>251</v>
      </c>
      <c r="E472" s="16">
        <v>21512</v>
      </c>
      <c r="F472" s="16">
        <v>0</v>
      </c>
      <c r="G472" s="16">
        <v>21512</v>
      </c>
    </row>
    <row r="473" spans="1:7" ht="12.75">
      <c r="A473" s="14" t="s">
        <v>24</v>
      </c>
      <c r="B473" s="18">
        <v>8010.1</v>
      </c>
      <c r="C473" s="53" t="s">
        <v>268</v>
      </c>
      <c r="D473" s="14" t="s">
        <v>269</v>
      </c>
      <c r="E473" s="16">
        <v>42960</v>
      </c>
      <c r="F473" s="16">
        <v>0</v>
      </c>
      <c r="G473" s="16">
        <v>42960</v>
      </c>
    </row>
    <row r="474" spans="1:7" ht="12.75">
      <c r="A474" s="14" t="s">
        <v>24</v>
      </c>
      <c r="B474" s="18">
        <v>8010.4</v>
      </c>
      <c r="C474" s="53" t="s">
        <v>272</v>
      </c>
      <c r="D474" s="14" t="s">
        <v>271</v>
      </c>
      <c r="E474" s="16">
        <v>8600</v>
      </c>
      <c r="F474" s="16">
        <v>0</v>
      </c>
      <c r="G474" s="16">
        <v>8600</v>
      </c>
    </row>
    <row r="475" spans="1:7" ht="12.75">
      <c r="A475" s="14" t="s">
        <v>24</v>
      </c>
      <c r="B475" s="18">
        <v>8010.8</v>
      </c>
      <c r="C475" s="53" t="s">
        <v>273</v>
      </c>
      <c r="D475" s="14" t="s">
        <v>274</v>
      </c>
      <c r="E475" s="16">
        <v>3500</v>
      </c>
      <c r="F475" s="16">
        <v>0</v>
      </c>
      <c r="G475" s="16">
        <v>3500</v>
      </c>
    </row>
    <row r="476" spans="1:7" ht="12.75">
      <c r="A476" s="14" t="s">
        <v>24</v>
      </c>
      <c r="B476" s="18">
        <v>8015.1</v>
      </c>
      <c r="C476" s="53" t="s">
        <v>275</v>
      </c>
      <c r="D476" s="14" t="s">
        <v>276</v>
      </c>
      <c r="E476" s="16">
        <v>100</v>
      </c>
      <c r="F476" s="16">
        <v>0</v>
      </c>
      <c r="G476" s="16">
        <v>100</v>
      </c>
    </row>
    <row r="477" spans="1:7" ht="12.75">
      <c r="A477" s="14" t="s">
        <v>24</v>
      </c>
      <c r="B477" s="18">
        <v>8020.1</v>
      </c>
      <c r="C477" s="53" t="s">
        <v>277</v>
      </c>
      <c r="D477" s="14" t="s">
        <v>278</v>
      </c>
      <c r="E477" s="16">
        <v>2500</v>
      </c>
      <c r="F477" s="16">
        <v>0</v>
      </c>
      <c r="G477" s="16">
        <v>2500</v>
      </c>
    </row>
    <row r="478" spans="1:7" ht="12.75">
      <c r="A478" s="14" t="s">
        <v>24</v>
      </c>
      <c r="B478" s="18">
        <v>9010.8</v>
      </c>
      <c r="C478" s="53" t="s">
        <v>355</v>
      </c>
      <c r="D478" s="14" t="s">
        <v>354</v>
      </c>
      <c r="E478" s="16">
        <v>8356</v>
      </c>
      <c r="F478" s="16">
        <v>0</v>
      </c>
      <c r="G478" s="16">
        <v>8356</v>
      </c>
    </row>
    <row r="479" spans="1:7" ht="12.75">
      <c r="A479" s="14" t="s">
        <v>24</v>
      </c>
      <c r="B479" s="18">
        <v>9055.8</v>
      </c>
      <c r="C479" s="53" t="s">
        <v>392</v>
      </c>
      <c r="D479" s="14" t="s">
        <v>393</v>
      </c>
      <c r="E479" s="16">
        <v>150</v>
      </c>
      <c r="F479" s="16">
        <v>0</v>
      </c>
      <c r="G479" s="16">
        <v>150</v>
      </c>
    </row>
    <row r="480" spans="1:7" ht="12.75">
      <c r="A480" s="14" t="s">
        <v>24</v>
      </c>
      <c r="B480" s="18">
        <v>9710.6</v>
      </c>
      <c r="C480" s="53" t="s">
        <v>418</v>
      </c>
      <c r="D480" s="14" t="s">
        <v>419</v>
      </c>
      <c r="E480" s="16">
        <v>32189</v>
      </c>
      <c r="F480" s="16">
        <v>0</v>
      </c>
      <c r="G480" s="16">
        <v>32189</v>
      </c>
    </row>
    <row r="481" spans="1:7" ht="12.75">
      <c r="A481" s="14" t="s">
        <v>88</v>
      </c>
      <c r="B481" s="18">
        <v>1910.472</v>
      </c>
      <c r="C481" s="53" t="s">
        <v>832</v>
      </c>
      <c r="D481" s="14" t="s">
        <v>833</v>
      </c>
      <c r="E481" s="16">
        <v>0</v>
      </c>
      <c r="F481" s="16">
        <v>5000</v>
      </c>
      <c r="G481" s="16">
        <v>5000</v>
      </c>
    </row>
    <row r="482" spans="1:7" ht="12.75">
      <c r="A482" s="14" t="s">
        <v>88</v>
      </c>
      <c r="B482" s="18">
        <v>1990.479</v>
      </c>
      <c r="C482" s="53" t="s">
        <v>875</v>
      </c>
      <c r="D482" s="14" t="s">
        <v>98</v>
      </c>
      <c r="E482" s="16">
        <v>0</v>
      </c>
      <c r="F482" s="16">
        <v>10000</v>
      </c>
      <c r="G482" s="16">
        <v>10000</v>
      </c>
    </row>
    <row r="483" spans="1:7" ht="12.75">
      <c r="A483" s="14" t="s">
        <v>88</v>
      </c>
      <c r="B483" s="18">
        <v>8790.101</v>
      </c>
      <c r="C483" s="53" t="s">
        <v>1567</v>
      </c>
      <c r="D483" s="14" t="s">
        <v>1568</v>
      </c>
      <c r="E483" s="16">
        <v>0</v>
      </c>
      <c r="F483" s="16">
        <v>64029</v>
      </c>
      <c r="G483" s="16">
        <v>64029</v>
      </c>
    </row>
    <row r="484" spans="1:7" ht="12.75">
      <c r="A484" s="14" t="s">
        <v>88</v>
      </c>
      <c r="B484" s="18">
        <v>8790.103</v>
      </c>
      <c r="C484" s="53" t="s">
        <v>1569</v>
      </c>
      <c r="D484" s="14" t="s">
        <v>1570</v>
      </c>
      <c r="E484" s="16">
        <v>0</v>
      </c>
      <c r="F484" s="16">
        <v>5000</v>
      </c>
      <c r="G484" s="16">
        <v>5000</v>
      </c>
    </row>
    <row r="485" spans="1:7" ht="12.75">
      <c r="A485" s="14" t="s">
        <v>88</v>
      </c>
      <c r="B485" s="18">
        <v>8790.104</v>
      </c>
      <c r="C485" s="53" t="s">
        <v>1571</v>
      </c>
      <c r="D485" s="14" t="s">
        <v>1572</v>
      </c>
      <c r="E485" s="16">
        <v>0</v>
      </c>
      <c r="F485" s="16">
        <v>1218</v>
      </c>
      <c r="G485" s="16">
        <v>1218</v>
      </c>
    </row>
    <row r="486" spans="1:7" ht="12.75">
      <c r="A486" s="14" t="s">
        <v>88</v>
      </c>
      <c r="B486" s="18">
        <v>8790.109</v>
      </c>
      <c r="C486" s="53" t="s">
        <v>1573</v>
      </c>
      <c r="D486" s="14" t="s">
        <v>1574</v>
      </c>
      <c r="E486" s="16">
        <v>0</v>
      </c>
      <c r="F486" s="16">
        <v>150</v>
      </c>
      <c r="G486" s="16">
        <v>150</v>
      </c>
    </row>
    <row r="487" spans="1:7" ht="12.75">
      <c r="A487" s="14" t="s">
        <v>88</v>
      </c>
      <c r="B487" s="18">
        <v>8790.2</v>
      </c>
      <c r="C487" s="53" t="s">
        <v>1575</v>
      </c>
      <c r="D487" s="14" t="s">
        <v>344</v>
      </c>
      <c r="E487" s="16">
        <v>0</v>
      </c>
      <c r="F487" s="16">
        <v>1800</v>
      </c>
      <c r="G487" s="16">
        <v>1800</v>
      </c>
    </row>
    <row r="488" spans="1:7" ht="12.75">
      <c r="A488" s="14" t="s">
        <v>88</v>
      </c>
      <c r="B488" s="18">
        <v>8790.425</v>
      </c>
      <c r="C488" s="53" t="s">
        <v>1576</v>
      </c>
      <c r="D488" s="14" t="s">
        <v>1577</v>
      </c>
      <c r="E488" s="16">
        <v>0</v>
      </c>
      <c r="F488" s="16">
        <v>125</v>
      </c>
      <c r="G488" s="16">
        <v>125</v>
      </c>
    </row>
    <row r="489" spans="1:7" ht="12.75">
      <c r="A489" s="14" t="s">
        <v>88</v>
      </c>
      <c r="B489" s="18">
        <v>8790.428</v>
      </c>
      <c r="C489" s="53" t="s">
        <v>1578</v>
      </c>
      <c r="D489" s="14" t="s">
        <v>1579</v>
      </c>
      <c r="E489" s="16">
        <v>0</v>
      </c>
      <c r="F489" s="16">
        <v>1750</v>
      </c>
      <c r="G489" s="16">
        <v>1750</v>
      </c>
    </row>
    <row r="490" spans="1:7" ht="12.75">
      <c r="A490" s="14" t="s">
        <v>88</v>
      </c>
      <c r="B490" s="18">
        <v>8790.437</v>
      </c>
      <c r="C490" s="53" t="s">
        <v>1580</v>
      </c>
      <c r="D490" s="14" t="s">
        <v>1581</v>
      </c>
      <c r="E490" s="16">
        <v>0</v>
      </c>
      <c r="F490" s="16">
        <v>18000</v>
      </c>
      <c r="G490" s="16">
        <v>18000</v>
      </c>
    </row>
    <row r="491" spans="1:7" ht="12.75">
      <c r="A491" s="14" t="s">
        <v>88</v>
      </c>
      <c r="B491" s="18">
        <v>8790.461</v>
      </c>
      <c r="C491" s="53" t="s">
        <v>1582</v>
      </c>
      <c r="D491" s="14" t="s">
        <v>1583</v>
      </c>
      <c r="E491" s="16">
        <v>0</v>
      </c>
      <c r="F491" s="16">
        <v>0</v>
      </c>
      <c r="G491" s="16">
        <v>0</v>
      </c>
    </row>
    <row r="492" spans="1:7" ht="12.75">
      <c r="A492" s="14" t="s">
        <v>88</v>
      </c>
      <c r="B492" s="18">
        <v>8790.464</v>
      </c>
      <c r="C492" s="53" t="s">
        <v>1584</v>
      </c>
      <c r="D492" s="14" t="s">
        <v>1585</v>
      </c>
      <c r="E492" s="16">
        <v>0</v>
      </c>
      <c r="F492" s="16">
        <v>250</v>
      </c>
      <c r="G492" s="16">
        <v>250</v>
      </c>
    </row>
    <row r="493" spans="1:7" ht="12.75">
      <c r="A493" s="14" t="s">
        <v>88</v>
      </c>
      <c r="B493" s="18">
        <v>8790.465</v>
      </c>
      <c r="C493" s="53" t="s">
        <v>1586</v>
      </c>
      <c r="D493" s="14" t="s">
        <v>1587</v>
      </c>
      <c r="E493" s="16">
        <v>0</v>
      </c>
      <c r="F493" s="16">
        <v>2000</v>
      </c>
      <c r="G493" s="16">
        <v>2000</v>
      </c>
    </row>
    <row r="494" spans="1:7" ht="12.75">
      <c r="A494" s="14" t="s">
        <v>88</v>
      </c>
      <c r="B494" s="51">
        <v>8790.47</v>
      </c>
      <c r="C494" s="53" t="s">
        <v>1588</v>
      </c>
      <c r="D494" s="14" t="s">
        <v>1589</v>
      </c>
      <c r="E494" s="16">
        <v>0</v>
      </c>
      <c r="F494" s="16">
        <v>200</v>
      </c>
      <c r="G494" s="16">
        <v>200</v>
      </c>
    </row>
    <row r="495" spans="1:7" ht="12.75">
      <c r="A495" s="14" t="s">
        <v>88</v>
      </c>
      <c r="B495" s="18">
        <v>8790.48</v>
      </c>
      <c r="C495" s="53" t="s">
        <v>1590</v>
      </c>
      <c r="D495" s="14" t="s">
        <v>1591</v>
      </c>
      <c r="E495" s="16">
        <v>0</v>
      </c>
      <c r="F495" s="16">
        <v>900</v>
      </c>
      <c r="G495" s="16">
        <v>900</v>
      </c>
    </row>
    <row r="496" spans="1:7" ht="12.75">
      <c r="A496" s="14" t="s">
        <v>88</v>
      </c>
      <c r="B496" s="18">
        <v>8790.481</v>
      </c>
      <c r="C496" s="53" t="s">
        <v>1592</v>
      </c>
      <c r="D496" s="14" t="s">
        <v>1593</v>
      </c>
      <c r="E496" s="16">
        <v>0</v>
      </c>
      <c r="F496" s="16">
        <v>0</v>
      </c>
      <c r="G496" s="16">
        <v>0</v>
      </c>
    </row>
    <row r="497" spans="1:7" ht="12.75">
      <c r="A497" s="14" t="s">
        <v>88</v>
      </c>
      <c r="B497" s="18">
        <v>8790.486</v>
      </c>
      <c r="C497" s="53" t="s">
        <v>1594</v>
      </c>
      <c r="D497" s="14" t="s">
        <v>1595</v>
      </c>
      <c r="E497" s="16">
        <v>0</v>
      </c>
      <c r="F497" s="16">
        <v>0</v>
      </c>
      <c r="G497" s="16">
        <v>0</v>
      </c>
    </row>
    <row r="498" spans="1:7" ht="12.75">
      <c r="A498" s="14" t="s">
        <v>88</v>
      </c>
      <c r="B498" s="18">
        <v>8790.488</v>
      </c>
      <c r="C498" s="53" t="s">
        <v>1596</v>
      </c>
      <c r="D498" s="14" t="s">
        <v>1597</v>
      </c>
      <c r="E498" s="16">
        <v>0</v>
      </c>
      <c r="F498" s="16">
        <v>0</v>
      </c>
      <c r="G498" s="16">
        <v>0</v>
      </c>
    </row>
    <row r="499" spans="1:7" ht="12.75">
      <c r="A499" s="14" t="s">
        <v>88</v>
      </c>
      <c r="B499" s="18">
        <v>8790.49</v>
      </c>
      <c r="C499" s="53" t="s">
        <v>1598</v>
      </c>
      <c r="D499" s="14" t="s">
        <v>1599</v>
      </c>
      <c r="E499" s="16">
        <v>0</v>
      </c>
      <c r="F499" s="16">
        <v>0</v>
      </c>
      <c r="G499" s="16">
        <v>0</v>
      </c>
    </row>
    <row r="500" spans="1:7" ht="12.75">
      <c r="A500" s="14" t="s">
        <v>88</v>
      </c>
      <c r="B500" s="18">
        <v>8790.492</v>
      </c>
      <c r="C500" s="53" t="s">
        <v>1600</v>
      </c>
      <c r="D500" s="14" t="s">
        <v>1601</v>
      </c>
      <c r="E500" s="16">
        <v>0</v>
      </c>
      <c r="F500" s="16">
        <v>200</v>
      </c>
      <c r="G500" s="16">
        <v>200</v>
      </c>
    </row>
    <row r="501" spans="1:7" ht="12.75">
      <c r="A501" s="14" t="s">
        <v>88</v>
      </c>
      <c r="B501" s="18">
        <v>9010.8</v>
      </c>
      <c r="C501" s="53" t="s">
        <v>1602</v>
      </c>
      <c r="D501" s="14" t="s">
        <v>354</v>
      </c>
      <c r="E501" s="16">
        <v>0</v>
      </c>
      <c r="F501" s="16">
        <v>4900</v>
      </c>
      <c r="G501" s="16">
        <v>4900</v>
      </c>
    </row>
    <row r="502" spans="1:7" ht="12.75">
      <c r="A502" s="14" t="s">
        <v>88</v>
      </c>
      <c r="B502" s="18">
        <v>9030.8</v>
      </c>
      <c r="C502" s="53" t="s">
        <v>1606</v>
      </c>
      <c r="D502" s="14" t="s">
        <v>365</v>
      </c>
      <c r="E502" s="16">
        <v>0</v>
      </c>
      <c r="F502" s="16">
        <v>4878</v>
      </c>
      <c r="G502" s="16">
        <v>4878</v>
      </c>
    </row>
    <row r="503" spans="1:7" ht="12.75">
      <c r="A503" s="14" t="s">
        <v>88</v>
      </c>
      <c r="B503" s="18">
        <v>9040.8</v>
      </c>
      <c r="C503" s="53" t="s">
        <v>1610</v>
      </c>
      <c r="D503" s="14" t="s">
        <v>374</v>
      </c>
      <c r="E503" s="16">
        <v>0</v>
      </c>
      <c r="F503" s="16">
        <v>4500</v>
      </c>
      <c r="G503" s="16">
        <v>4500</v>
      </c>
    </row>
    <row r="504" spans="1:7" ht="12.75">
      <c r="A504" s="14" t="s">
        <v>88</v>
      </c>
      <c r="B504" s="18">
        <v>9045.8</v>
      </c>
      <c r="C504" s="53" t="s">
        <v>1614</v>
      </c>
      <c r="D504" s="14" t="s">
        <v>380</v>
      </c>
      <c r="E504" s="16">
        <v>0</v>
      </c>
      <c r="F504" s="16">
        <v>175</v>
      </c>
      <c r="G504" s="16">
        <v>175</v>
      </c>
    </row>
    <row r="505" spans="1:8" ht="12.75">
      <c r="A505" s="14" t="s">
        <v>88</v>
      </c>
      <c r="B505" s="18">
        <v>9060.8</v>
      </c>
      <c r="C505" s="53" t="s">
        <v>1618</v>
      </c>
      <c r="D505" s="14" t="s">
        <v>1619</v>
      </c>
      <c r="E505" s="16">
        <v>0</v>
      </c>
      <c r="F505" s="16">
        <v>12500</v>
      </c>
      <c r="G505" s="16">
        <v>12500</v>
      </c>
      <c r="H505" s="23"/>
    </row>
    <row r="506" spans="1:7" ht="12.75">
      <c r="A506" s="14" t="s">
        <v>88</v>
      </c>
      <c r="B506" s="18">
        <v>9060.801</v>
      </c>
      <c r="C506" s="53" t="s">
        <v>1624</v>
      </c>
      <c r="D506" s="14" t="s">
        <v>1623</v>
      </c>
      <c r="E506" s="16">
        <v>0</v>
      </c>
      <c r="F506" s="16">
        <v>5000</v>
      </c>
      <c r="G506" s="16">
        <v>5000</v>
      </c>
    </row>
    <row r="507" spans="1:7" ht="12.75">
      <c r="A507" s="14" t="s">
        <v>88</v>
      </c>
      <c r="B507" s="18">
        <v>9710.601</v>
      </c>
      <c r="C507" s="53" t="s">
        <v>1634</v>
      </c>
      <c r="D507" s="14" t="s">
        <v>421</v>
      </c>
      <c r="E507" s="16">
        <v>0</v>
      </c>
      <c r="F507" s="16">
        <v>120000</v>
      </c>
      <c r="G507" s="16">
        <v>120000</v>
      </c>
    </row>
    <row r="508" spans="1:7" ht="12.75">
      <c r="A508" s="14" t="s">
        <v>88</v>
      </c>
      <c r="B508" s="18">
        <v>9710.701</v>
      </c>
      <c r="C508" s="53" t="s">
        <v>1637</v>
      </c>
      <c r="D508" s="14" t="s">
        <v>429</v>
      </c>
      <c r="E508" s="16">
        <v>0</v>
      </c>
      <c r="F508" s="16">
        <v>155244</v>
      </c>
      <c r="G508" s="16">
        <v>155244</v>
      </c>
    </row>
    <row r="509" spans="1:7" ht="12.75">
      <c r="A509" s="14" t="s">
        <v>88</v>
      </c>
      <c r="B509" s="18">
        <v>9950.901</v>
      </c>
      <c r="C509" s="53" t="s">
        <v>1644</v>
      </c>
      <c r="D509" s="14" t="s">
        <v>447</v>
      </c>
      <c r="E509" s="16">
        <v>0</v>
      </c>
      <c r="F509" s="16">
        <v>100000</v>
      </c>
      <c r="G509" s="16">
        <v>100000</v>
      </c>
    </row>
    <row r="510" spans="1:7" ht="12.75">
      <c r="A510" s="14" t="s">
        <v>164</v>
      </c>
      <c r="B510" s="18">
        <v>5120.1</v>
      </c>
      <c r="C510" s="53" t="s">
        <v>165</v>
      </c>
      <c r="D510" s="14" t="s">
        <v>166</v>
      </c>
      <c r="E510" s="16">
        <v>15400</v>
      </c>
      <c r="F510" s="16">
        <v>0</v>
      </c>
      <c r="G510" s="16">
        <v>15400</v>
      </c>
    </row>
    <row r="511" spans="1:7" ht="12.75">
      <c r="A511" s="14" t="s">
        <v>164</v>
      </c>
      <c r="B511" s="18">
        <v>5120.4</v>
      </c>
      <c r="C511" s="53" t="s">
        <v>167</v>
      </c>
      <c r="D511" s="14" t="s">
        <v>168</v>
      </c>
      <c r="E511" s="16">
        <v>16500</v>
      </c>
      <c r="F511" s="16">
        <v>0</v>
      </c>
      <c r="G511" s="16">
        <v>16500</v>
      </c>
    </row>
    <row r="512" spans="1:7" ht="12.75">
      <c r="A512" s="14" t="s">
        <v>164</v>
      </c>
      <c r="B512" s="18">
        <v>5130.1</v>
      </c>
      <c r="C512" s="53" t="s">
        <v>169</v>
      </c>
      <c r="D512" s="14" t="s">
        <v>170</v>
      </c>
      <c r="E512" s="16">
        <v>40000</v>
      </c>
      <c r="F512" s="16">
        <v>0</v>
      </c>
      <c r="G512" s="16">
        <v>40000</v>
      </c>
    </row>
    <row r="513" spans="1:7" ht="12.75">
      <c r="A513" s="14" t="s">
        <v>164</v>
      </c>
      <c r="B513" s="18">
        <v>5130.2</v>
      </c>
      <c r="C513" s="53" t="s">
        <v>171</v>
      </c>
      <c r="D513" s="14" t="s">
        <v>172</v>
      </c>
      <c r="E513" s="16">
        <v>20000</v>
      </c>
      <c r="F513" s="16">
        <v>0</v>
      </c>
      <c r="G513" s="16">
        <v>20000</v>
      </c>
    </row>
    <row r="514" spans="1:7" ht="12.75">
      <c r="A514" s="14" t="s">
        <v>164</v>
      </c>
      <c r="B514" s="18">
        <v>5140.1</v>
      </c>
      <c r="C514" s="53" t="s">
        <v>175</v>
      </c>
      <c r="D514" s="14" t="s">
        <v>176</v>
      </c>
      <c r="E514" s="16">
        <v>53900</v>
      </c>
      <c r="F514" s="16">
        <v>0</v>
      </c>
      <c r="G514" s="16">
        <v>53900</v>
      </c>
    </row>
    <row r="515" spans="1:7" ht="12.75">
      <c r="A515" s="14" t="s">
        <v>164</v>
      </c>
      <c r="B515" s="18">
        <v>5140.4</v>
      </c>
      <c r="C515" s="53" t="s">
        <v>177</v>
      </c>
      <c r="D515" s="14" t="s">
        <v>178</v>
      </c>
      <c r="E515" s="16">
        <v>8000</v>
      </c>
      <c r="F515" s="16">
        <v>0</v>
      </c>
      <c r="G515" s="16">
        <v>8000</v>
      </c>
    </row>
    <row r="516" spans="1:7" ht="12.75">
      <c r="A516" s="14" t="s">
        <v>164</v>
      </c>
      <c r="B516" s="18">
        <v>5142.1</v>
      </c>
      <c r="C516" s="53" t="s">
        <v>179</v>
      </c>
      <c r="D516" s="14" t="s">
        <v>180</v>
      </c>
      <c r="E516" s="16">
        <v>198000</v>
      </c>
      <c r="F516" s="16">
        <v>0</v>
      </c>
      <c r="G516" s="16">
        <v>198000</v>
      </c>
    </row>
    <row r="517" spans="1:7" ht="12.75">
      <c r="A517" s="14" t="s">
        <v>164</v>
      </c>
      <c r="B517" s="18">
        <v>5142.4</v>
      </c>
      <c r="C517" s="53" t="s">
        <v>184</v>
      </c>
      <c r="D517" s="14" t="s">
        <v>185</v>
      </c>
      <c r="E517" s="16">
        <v>192000</v>
      </c>
      <c r="F517" s="16">
        <v>0</v>
      </c>
      <c r="G517" s="16">
        <v>192000</v>
      </c>
    </row>
    <row r="518" spans="1:7" ht="12.75">
      <c r="A518" s="14" t="s">
        <v>164</v>
      </c>
      <c r="B518" s="18">
        <v>9010.8</v>
      </c>
      <c r="C518" s="53" t="s">
        <v>357</v>
      </c>
      <c r="D518" s="14" t="s">
        <v>358</v>
      </c>
      <c r="E518" s="16">
        <v>14000</v>
      </c>
      <c r="F518" s="16">
        <v>0</v>
      </c>
      <c r="G518" s="16">
        <v>14000</v>
      </c>
    </row>
    <row r="519" spans="1:7" ht="12.75">
      <c r="A519" s="14" t="s">
        <v>164</v>
      </c>
      <c r="B519" s="18">
        <v>9030.8</v>
      </c>
      <c r="C519" s="53" t="s">
        <v>367</v>
      </c>
      <c r="D519" s="14" t="s">
        <v>365</v>
      </c>
      <c r="E519" s="16">
        <v>24000</v>
      </c>
      <c r="F519" s="16">
        <v>0</v>
      </c>
      <c r="G519" s="16">
        <v>24000</v>
      </c>
    </row>
    <row r="520" spans="1:7" ht="12.75">
      <c r="A520" s="14" t="s">
        <v>164</v>
      </c>
      <c r="B520" s="18">
        <v>9045.8</v>
      </c>
      <c r="C520" s="53" t="s">
        <v>381</v>
      </c>
      <c r="D520" s="14" t="s">
        <v>382</v>
      </c>
      <c r="E520" s="16">
        <v>500</v>
      </c>
      <c r="F520" s="16">
        <v>0</v>
      </c>
      <c r="G520" s="16">
        <v>500</v>
      </c>
    </row>
    <row r="521" spans="1:7" ht="12.75">
      <c r="A521" s="14" t="s">
        <v>164</v>
      </c>
      <c r="B521" s="18">
        <v>9055.8</v>
      </c>
      <c r="C521" s="53" t="s">
        <v>394</v>
      </c>
      <c r="D521" s="14" t="s">
        <v>395</v>
      </c>
      <c r="E521" s="16">
        <v>500</v>
      </c>
      <c r="F521" s="16">
        <v>0</v>
      </c>
      <c r="G521" s="16">
        <v>500</v>
      </c>
    </row>
    <row r="522" spans="1:7" ht="12.75">
      <c r="A522" s="14" t="s">
        <v>164</v>
      </c>
      <c r="B522" s="18">
        <v>9060.8</v>
      </c>
      <c r="C522" s="53" t="s">
        <v>399</v>
      </c>
      <c r="D522" s="14" t="s">
        <v>1617</v>
      </c>
      <c r="E522" s="16">
        <v>92135</v>
      </c>
      <c r="F522" s="16">
        <v>0</v>
      </c>
      <c r="G522" s="16">
        <v>92135</v>
      </c>
    </row>
    <row r="523" spans="1:7" ht="12.75">
      <c r="A523" s="14" t="s">
        <v>164</v>
      </c>
      <c r="B523" s="18">
        <v>9089.8</v>
      </c>
      <c r="C523" s="53" t="s">
        <v>405</v>
      </c>
      <c r="D523" s="14" t="s">
        <v>406</v>
      </c>
      <c r="E523" s="16">
        <v>40000</v>
      </c>
      <c r="F523" s="16">
        <v>0</v>
      </c>
      <c r="G523" s="16">
        <v>40000</v>
      </c>
    </row>
    <row r="524" spans="1:7" ht="12.75">
      <c r="A524" s="14" t="s">
        <v>164</v>
      </c>
      <c r="B524" s="18">
        <v>9710.6</v>
      </c>
      <c r="C524" s="53" t="s">
        <v>422</v>
      </c>
      <c r="D524" s="14" t="s">
        <v>423</v>
      </c>
      <c r="E524" s="16">
        <v>0</v>
      </c>
      <c r="F524" s="16">
        <v>0</v>
      </c>
      <c r="G524" s="16">
        <v>0</v>
      </c>
    </row>
    <row r="525" spans="1:7" ht="12.75">
      <c r="A525" s="14" t="s">
        <v>164</v>
      </c>
      <c r="B525" s="18">
        <v>9950.9</v>
      </c>
      <c r="C525" s="53" t="s">
        <v>448</v>
      </c>
      <c r="D525" s="14" t="s">
        <v>449</v>
      </c>
      <c r="E525" s="16">
        <v>14000</v>
      </c>
      <c r="F525" s="16">
        <v>0</v>
      </c>
      <c r="G525" s="16">
        <v>14000</v>
      </c>
    </row>
    <row r="526" spans="1:7" ht="12.75">
      <c r="A526" s="14" t="s">
        <v>153</v>
      </c>
      <c r="B526" s="18">
        <v>5110.1</v>
      </c>
      <c r="C526" s="53" t="s">
        <v>154</v>
      </c>
      <c r="D526" s="14" t="s">
        <v>148</v>
      </c>
      <c r="E526" s="16">
        <v>272200</v>
      </c>
      <c r="F526" s="16">
        <v>0</v>
      </c>
      <c r="G526" s="16">
        <v>272200</v>
      </c>
    </row>
    <row r="527" spans="1:7" ht="12.75">
      <c r="A527" s="14" t="s">
        <v>153</v>
      </c>
      <c r="B527" s="18">
        <v>5110.4</v>
      </c>
      <c r="C527" s="53" t="s">
        <v>159</v>
      </c>
      <c r="D527" s="14" t="s">
        <v>160</v>
      </c>
      <c r="E527" s="16">
        <v>210000</v>
      </c>
      <c r="F527" s="16">
        <v>0</v>
      </c>
      <c r="G527" s="16">
        <v>210000</v>
      </c>
    </row>
    <row r="528" spans="1:7" ht="12.75">
      <c r="A528" s="14" t="s">
        <v>153</v>
      </c>
      <c r="B528" s="18">
        <v>5112.2</v>
      </c>
      <c r="C528" s="53" t="s">
        <v>162</v>
      </c>
      <c r="D528" s="14" t="s">
        <v>163</v>
      </c>
      <c r="E528" s="16">
        <v>280000</v>
      </c>
      <c r="F528" s="16">
        <v>0</v>
      </c>
      <c r="G528" s="16">
        <v>280000</v>
      </c>
    </row>
    <row r="529" spans="1:7" ht="12.75">
      <c r="A529" s="14" t="s">
        <v>153</v>
      </c>
      <c r="B529" s="18">
        <v>5148.4</v>
      </c>
      <c r="C529" s="53" t="s">
        <v>187</v>
      </c>
      <c r="D529" s="14" t="s">
        <v>188</v>
      </c>
      <c r="E529" s="16">
        <v>1500</v>
      </c>
      <c r="F529" s="16">
        <v>0</v>
      </c>
      <c r="G529" s="16">
        <v>1500</v>
      </c>
    </row>
    <row r="530" spans="1:7" ht="12.75">
      <c r="A530" s="14" t="s">
        <v>153</v>
      </c>
      <c r="B530" s="18">
        <v>9010.8</v>
      </c>
      <c r="C530" s="53" t="s">
        <v>359</v>
      </c>
      <c r="D530" s="55" t="s">
        <v>358</v>
      </c>
      <c r="E530" s="49">
        <v>14000</v>
      </c>
      <c r="F530" s="49">
        <v>0</v>
      </c>
      <c r="G530" s="49">
        <v>14000</v>
      </c>
    </row>
    <row r="531" spans="1:7" ht="12.75">
      <c r="A531" s="14" t="s">
        <v>153</v>
      </c>
      <c r="B531" s="18">
        <v>9030.8</v>
      </c>
      <c r="C531" s="53" t="s">
        <v>368</v>
      </c>
      <c r="D531" s="14" t="s">
        <v>365</v>
      </c>
      <c r="E531" s="16">
        <v>28000</v>
      </c>
      <c r="F531" s="16">
        <v>0</v>
      </c>
      <c r="G531" s="16">
        <v>28000</v>
      </c>
    </row>
    <row r="532" spans="1:7" ht="12.75">
      <c r="A532" s="14" t="s">
        <v>153</v>
      </c>
      <c r="B532" s="18">
        <v>9045.8</v>
      </c>
      <c r="C532" s="53" t="s">
        <v>383</v>
      </c>
      <c r="D532" s="14" t="s">
        <v>384</v>
      </c>
      <c r="E532" s="16">
        <v>500</v>
      </c>
      <c r="F532" s="16">
        <v>0</v>
      </c>
      <c r="G532" s="16">
        <v>500</v>
      </c>
    </row>
    <row r="533" spans="1:7" ht="12.75">
      <c r="A533" s="14" t="s">
        <v>153</v>
      </c>
      <c r="B533" s="18">
        <v>9050.8</v>
      </c>
      <c r="C533" s="53" t="s">
        <v>389</v>
      </c>
      <c r="D533" s="14" t="s">
        <v>388</v>
      </c>
      <c r="E533" s="16">
        <v>0</v>
      </c>
      <c r="F533" s="16">
        <v>0</v>
      </c>
      <c r="G533" s="16">
        <v>0</v>
      </c>
    </row>
    <row r="534" spans="1:7" ht="12.75">
      <c r="A534" s="14" t="s">
        <v>153</v>
      </c>
      <c r="B534" s="18">
        <v>9060.8</v>
      </c>
      <c r="C534" s="53" t="s">
        <v>400</v>
      </c>
      <c r="D534" s="14" t="s">
        <v>1617</v>
      </c>
      <c r="E534" s="16">
        <v>92134</v>
      </c>
      <c r="F534" s="16">
        <v>0</v>
      </c>
      <c r="G534" s="16">
        <v>92134</v>
      </c>
    </row>
    <row r="535" spans="1:7" ht="12.75">
      <c r="A535" s="14" t="s">
        <v>153</v>
      </c>
      <c r="B535" s="18">
        <v>9089.8</v>
      </c>
      <c r="C535" s="53" t="s">
        <v>407</v>
      </c>
      <c r="D535" s="14" t="s">
        <v>406</v>
      </c>
      <c r="E535" s="16">
        <v>5000</v>
      </c>
      <c r="F535" s="16">
        <v>0</v>
      </c>
      <c r="G535" s="16">
        <v>5000</v>
      </c>
    </row>
    <row r="536" spans="1:7" ht="12.75">
      <c r="A536" s="14" t="s">
        <v>153</v>
      </c>
      <c r="B536" s="18">
        <v>9710.6</v>
      </c>
      <c r="C536" s="53" t="s">
        <v>424</v>
      </c>
      <c r="D536" s="14" t="s">
        <v>425</v>
      </c>
      <c r="E536" s="16">
        <v>0</v>
      </c>
      <c r="F536" s="16">
        <v>0</v>
      </c>
      <c r="G536" s="16">
        <v>0</v>
      </c>
    </row>
    <row r="537" spans="1:7" ht="12.75">
      <c r="A537" s="14" t="s">
        <v>67</v>
      </c>
      <c r="B537" s="18">
        <v>1620.101</v>
      </c>
      <c r="C537" s="53" t="s">
        <v>732</v>
      </c>
      <c r="D537" s="14" t="s">
        <v>653</v>
      </c>
      <c r="E537" s="16">
        <v>0</v>
      </c>
      <c r="F537" s="16">
        <v>9491</v>
      </c>
      <c r="G537" s="16">
        <v>9491</v>
      </c>
    </row>
    <row r="538" spans="1:7" ht="12.75">
      <c r="A538" s="14" t="s">
        <v>67</v>
      </c>
      <c r="B538" s="18">
        <v>1620.103</v>
      </c>
      <c r="C538" s="53" t="s">
        <v>735</v>
      </c>
      <c r="D538" s="14" t="s">
        <v>656</v>
      </c>
      <c r="E538" s="16">
        <v>0</v>
      </c>
      <c r="F538" s="16">
        <v>256</v>
      </c>
      <c r="G538" s="16">
        <v>256</v>
      </c>
    </row>
    <row r="539" spans="1:7" ht="12.75">
      <c r="A539" s="14" t="s">
        <v>67</v>
      </c>
      <c r="B539" s="18">
        <v>1620.109</v>
      </c>
      <c r="C539" s="53" t="s">
        <v>739</v>
      </c>
      <c r="D539" s="14" t="s">
        <v>740</v>
      </c>
      <c r="E539" s="16">
        <v>0</v>
      </c>
      <c r="F539" s="16">
        <v>150</v>
      </c>
      <c r="G539" s="16">
        <v>150</v>
      </c>
    </row>
    <row r="540" spans="1:7" ht="12.75">
      <c r="A540" s="14" t="s">
        <v>67</v>
      </c>
      <c r="B540" s="18">
        <v>1620.427</v>
      </c>
      <c r="C540" s="53" t="s">
        <v>747</v>
      </c>
      <c r="D540" s="14" t="s">
        <v>748</v>
      </c>
      <c r="E540" s="16">
        <v>0</v>
      </c>
      <c r="F540" s="16">
        <v>3764</v>
      </c>
      <c r="G540" s="16">
        <v>3764</v>
      </c>
    </row>
    <row r="541" spans="1:7" ht="12.75">
      <c r="A541" s="14" t="s">
        <v>67</v>
      </c>
      <c r="B541" s="18">
        <v>1620.428</v>
      </c>
      <c r="C541" s="53" t="s">
        <v>752</v>
      </c>
      <c r="D541" s="14" t="s">
        <v>753</v>
      </c>
      <c r="E541" s="16">
        <v>0</v>
      </c>
      <c r="F541" s="16">
        <v>1600</v>
      </c>
      <c r="G541" s="16">
        <v>1600</v>
      </c>
    </row>
    <row r="542" spans="1:7" ht="12.75">
      <c r="A542" s="14" t="s">
        <v>67</v>
      </c>
      <c r="B542" s="18">
        <v>1620.429</v>
      </c>
      <c r="C542" s="53" t="s">
        <v>757</v>
      </c>
      <c r="D542" s="14" t="s">
        <v>758</v>
      </c>
      <c r="E542" s="16">
        <v>0</v>
      </c>
      <c r="F542" s="16">
        <v>1200</v>
      </c>
      <c r="G542" s="16">
        <v>1200</v>
      </c>
    </row>
    <row r="543" spans="1:7" ht="12.75">
      <c r="A543" s="14" t="s">
        <v>67</v>
      </c>
      <c r="B543" s="18">
        <v>1640.101</v>
      </c>
      <c r="C543" s="53" t="s">
        <v>776</v>
      </c>
      <c r="D543" s="14" t="s">
        <v>653</v>
      </c>
      <c r="E543" s="16">
        <v>0</v>
      </c>
      <c r="F543" s="16">
        <v>6898</v>
      </c>
      <c r="G543" s="16">
        <v>6898</v>
      </c>
    </row>
    <row r="544" spans="1:7" ht="12.75">
      <c r="A544" s="14" t="s">
        <v>67</v>
      </c>
      <c r="B544" s="18">
        <v>1640.103</v>
      </c>
      <c r="C544" s="53" t="s">
        <v>779</v>
      </c>
      <c r="D544" s="14" t="s">
        <v>656</v>
      </c>
      <c r="E544" s="16">
        <v>0</v>
      </c>
      <c r="F544" s="16">
        <v>165</v>
      </c>
      <c r="G544" s="16">
        <v>165</v>
      </c>
    </row>
    <row r="545" spans="1:7" ht="12.75">
      <c r="A545" s="14" t="s">
        <v>67</v>
      </c>
      <c r="B545" s="18">
        <v>1640.109</v>
      </c>
      <c r="C545" s="53" t="s">
        <v>783</v>
      </c>
      <c r="D545" s="14" t="s">
        <v>740</v>
      </c>
      <c r="E545" s="16">
        <v>0</v>
      </c>
      <c r="F545" s="16">
        <v>75</v>
      </c>
      <c r="G545" s="16">
        <v>75</v>
      </c>
    </row>
    <row r="546" spans="1:7" ht="12.75">
      <c r="A546" s="14" t="s">
        <v>67</v>
      </c>
      <c r="B546" s="18">
        <v>1640.2</v>
      </c>
      <c r="C546" s="53" t="s">
        <v>786</v>
      </c>
      <c r="D546" s="14" t="s">
        <v>22</v>
      </c>
      <c r="E546" s="16">
        <v>0</v>
      </c>
      <c r="F546" s="16">
        <v>700</v>
      </c>
      <c r="G546" s="16">
        <v>700</v>
      </c>
    </row>
    <row r="547" spans="1:7" ht="12.75">
      <c r="A547" s="14" t="s">
        <v>67</v>
      </c>
      <c r="B547" s="18">
        <v>1640.427</v>
      </c>
      <c r="C547" s="53" t="s">
        <v>791</v>
      </c>
      <c r="D547" s="14" t="s">
        <v>748</v>
      </c>
      <c r="E547" s="16">
        <v>0</v>
      </c>
      <c r="F547" s="16">
        <v>1920</v>
      </c>
      <c r="G547" s="16">
        <v>1920</v>
      </c>
    </row>
    <row r="548" spans="1:7" ht="12.75">
      <c r="A548" s="14" t="s">
        <v>67</v>
      </c>
      <c r="B548" s="18">
        <v>1640.428</v>
      </c>
      <c r="C548" s="53" t="s">
        <v>794</v>
      </c>
      <c r="D548" s="14" t="s">
        <v>753</v>
      </c>
      <c r="E548" s="16">
        <v>0</v>
      </c>
      <c r="F548" s="16">
        <v>400</v>
      </c>
      <c r="G548" s="16">
        <v>400</v>
      </c>
    </row>
    <row r="549" spans="1:7" ht="12.75">
      <c r="A549" s="14" t="s">
        <v>67</v>
      </c>
      <c r="B549" s="18">
        <v>1640.47</v>
      </c>
      <c r="C549" s="53" t="s">
        <v>801</v>
      </c>
      <c r="D549" s="14" t="s">
        <v>762</v>
      </c>
      <c r="E549" s="16">
        <v>0</v>
      </c>
      <c r="F549" s="16">
        <v>700</v>
      </c>
      <c r="G549" s="16">
        <v>700</v>
      </c>
    </row>
    <row r="550" spans="1:7" ht="12.75">
      <c r="A550" s="14" t="s">
        <v>67</v>
      </c>
      <c r="B550" s="18">
        <v>1910.2</v>
      </c>
      <c r="C550" s="53" t="s">
        <v>808</v>
      </c>
      <c r="D550" s="14" t="s">
        <v>809</v>
      </c>
      <c r="E550" s="16">
        <v>0</v>
      </c>
      <c r="F550" s="16">
        <v>0</v>
      </c>
      <c r="G550" s="16">
        <v>0</v>
      </c>
    </row>
    <row r="551" spans="1:7" ht="12.75">
      <c r="A551" s="14" t="s">
        <v>67</v>
      </c>
      <c r="B551" s="18">
        <v>1910.437</v>
      </c>
      <c r="C551" s="53" t="s">
        <v>816</v>
      </c>
      <c r="D551" s="14" t="s">
        <v>817</v>
      </c>
      <c r="E551" s="16">
        <v>0</v>
      </c>
      <c r="F551" s="16">
        <v>3200</v>
      </c>
      <c r="G551" s="16">
        <v>3200</v>
      </c>
    </row>
    <row r="552" spans="1:7" ht="12.75">
      <c r="A552" s="14" t="s">
        <v>67</v>
      </c>
      <c r="B552" s="18">
        <v>1910.438</v>
      </c>
      <c r="C552" s="53" t="s">
        <v>820</v>
      </c>
      <c r="D552" s="14" t="s">
        <v>821</v>
      </c>
      <c r="E552" s="16">
        <v>0</v>
      </c>
      <c r="F552" s="16">
        <v>248</v>
      </c>
      <c r="G552" s="16">
        <v>248</v>
      </c>
    </row>
    <row r="553" spans="1:7" ht="12.75">
      <c r="A553" s="14" t="s">
        <v>67</v>
      </c>
      <c r="B553" s="18">
        <v>1910.455</v>
      </c>
      <c r="C553" s="53" t="s">
        <v>825</v>
      </c>
      <c r="D553" s="14" t="s">
        <v>826</v>
      </c>
      <c r="E553" s="16">
        <v>0</v>
      </c>
      <c r="F553" s="16">
        <v>388</v>
      </c>
      <c r="G553" s="16">
        <v>388</v>
      </c>
    </row>
    <row r="554" spans="1:7" ht="12.75">
      <c r="A554" s="14" t="s">
        <v>67</v>
      </c>
      <c r="B554" s="18">
        <v>1910.472</v>
      </c>
      <c r="C554" s="53" t="s">
        <v>834</v>
      </c>
      <c r="D554" s="14" t="s">
        <v>833</v>
      </c>
      <c r="E554" s="16">
        <v>0</v>
      </c>
      <c r="F554" s="16">
        <v>15000</v>
      </c>
      <c r="G554" s="16">
        <v>15000</v>
      </c>
    </row>
    <row r="555" spans="1:7" ht="12.75">
      <c r="A555" s="14" t="s">
        <v>67</v>
      </c>
      <c r="B555" s="18">
        <v>1910.473</v>
      </c>
      <c r="C555" s="53" t="s">
        <v>838</v>
      </c>
      <c r="D555" s="14" t="s">
        <v>839</v>
      </c>
      <c r="E555" s="16">
        <v>0</v>
      </c>
      <c r="F555" s="16">
        <v>1850</v>
      </c>
      <c r="G555" s="16">
        <v>1850</v>
      </c>
    </row>
    <row r="556" spans="1:7" ht="12.75">
      <c r="A556" s="14" t="s">
        <v>67</v>
      </c>
      <c r="B556" s="18">
        <v>1910.48</v>
      </c>
      <c r="C556" s="53" t="s">
        <v>848</v>
      </c>
      <c r="D556" s="14" t="s">
        <v>676</v>
      </c>
      <c r="E556" s="16">
        <v>0</v>
      </c>
      <c r="F556" s="16">
        <v>414</v>
      </c>
      <c r="G556" s="16">
        <v>414</v>
      </c>
    </row>
    <row r="557" spans="1:7" ht="12.75">
      <c r="A557" s="14" t="s">
        <v>67</v>
      </c>
      <c r="B557" s="18">
        <v>1910.483</v>
      </c>
      <c r="C557" s="53" t="s">
        <v>853</v>
      </c>
      <c r="D557" s="14" t="s">
        <v>852</v>
      </c>
      <c r="E557" s="16">
        <v>0</v>
      </c>
      <c r="F557" s="16">
        <v>276</v>
      </c>
      <c r="G557" s="16">
        <v>276</v>
      </c>
    </row>
    <row r="558" spans="1:7" ht="12.75">
      <c r="A558" s="14" t="s">
        <v>67</v>
      </c>
      <c r="B558" s="18">
        <v>1910.484</v>
      </c>
      <c r="C558" s="53" t="s">
        <v>857</v>
      </c>
      <c r="D558" s="14" t="s">
        <v>856</v>
      </c>
      <c r="E558" s="16">
        <v>0</v>
      </c>
      <c r="F558" s="16">
        <v>253</v>
      </c>
      <c r="G558" s="16">
        <v>253</v>
      </c>
    </row>
    <row r="559" spans="1:7" ht="12.75">
      <c r="A559" s="14" t="s">
        <v>67</v>
      </c>
      <c r="B559" s="18">
        <v>1910.485</v>
      </c>
      <c r="C559" s="53" t="s">
        <v>861</v>
      </c>
      <c r="D559" s="14" t="s">
        <v>860</v>
      </c>
      <c r="E559" s="16">
        <v>0</v>
      </c>
      <c r="F559" s="16">
        <v>2400</v>
      </c>
      <c r="G559" s="16">
        <v>2400</v>
      </c>
    </row>
    <row r="560" spans="1:7" ht="12.75">
      <c r="A560" s="14" t="s">
        <v>67</v>
      </c>
      <c r="B560" s="18">
        <v>1910.486</v>
      </c>
      <c r="C560" s="53" t="s">
        <v>865</v>
      </c>
      <c r="D560" s="14" t="s">
        <v>864</v>
      </c>
      <c r="E560" s="16">
        <v>0</v>
      </c>
      <c r="F560" s="16">
        <v>331</v>
      </c>
      <c r="G560" s="16">
        <v>331</v>
      </c>
    </row>
    <row r="561" spans="1:7" ht="12.75">
      <c r="A561" s="14" t="s">
        <v>67</v>
      </c>
      <c r="B561" s="18">
        <v>1910.489</v>
      </c>
      <c r="C561" s="53" t="s">
        <v>871</v>
      </c>
      <c r="D561" s="14" t="s">
        <v>872</v>
      </c>
      <c r="E561" s="16">
        <v>0</v>
      </c>
      <c r="F561" s="16">
        <v>0</v>
      </c>
      <c r="G561" s="16">
        <v>0</v>
      </c>
    </row>
    <row r="562" spans="1:7" ht="12.75">
      <c r="A562" s="14" t="s">
        <v>67</v>
      </c>
      <c r="B562" s="18">
        <v>1990.479</v>
      </c>
      <c r="C562" s="53" t="s">
        <v>876</v>
      </c>
      <c r="D562" s="14" t="s">
        <v>98</v>
      </c>
      <c r="E562" s="16">
        <v>0</v>
      </c>
      <c r="F562" s="16">
        <v>30000</v>
      </c>
      <c r="G562" s="16">
        <v>30000</v>
      </c>
    </row>
    <row r="563" spans="1:7" ht="12.75">
      <c r="A563" s="14" t="s">
        <v>67</v>
      </c>
      <c r="B563" s="18">
        <v>8310.101</v>
      </c>
      <c r="C563" s="53" t="s">
        <v>1451</v>
      </c>
      <c r="D563" s="14" t="s">
        <v>996</v>
      </c>
      <c r="E563" s="16">
        <v>0</v>
      </c>
      <c r="F563" s="16">
        <v>79250</v>
      </c>
      <c r="G563" s="16">
        <v>79250</v>
      </c>
    </row>
    <row r="564" spans="1:7" ht="12.75">
      <c r="A564" s="14" t="s">
        <v>67</v>
      </c>
      <c r="B564" s="18">
        <v>8310.103</v>
      </c>
      <c r="C564" s="53" t="s">
        <v>1452</v>
      </c>
      <c r="D564" s="14" t="s">
        <v>998</v>
      </c>
      <c r="E564" s="16">
        <v>0</v>
      </c>
      <c r="F564" s="16">
        <v>0</v>
      </c>
      <c r="G564" s="16">
        <v>0</v>
      </c>
    </row>
    <row r="565" spans="1:7" ht="12.75">
      <c r="A565" s="14" t="s">
        <v>67</v>
      </c>
      <c r="B565" s="18">
        <v>8310.104</v>
      </c>
      <c r="C565" s="53" t="s">
        <v>1453</v>
      </c>
      <c r="D565" s="14" t="s">
        <v>1000</v>
      </c>
      <c r="E565" s="16">
        <v>0</v>
      </c>
      <c r="F565" s="16">
        <v>941</v>
      </c>
      <c r="G565" s="16">
        <v>941</v>
      </c>
    </row>
    <row r="566" spans="1:7" ht="12.75">
      <c r="A566" s="14" t="s">
        <v>67</v>
      </c>
      <c r="B566" s="18">
        <v>8310.109</v>
      </c>
      <c r="C566" s="53" t="s">
        <v>1454</v>
      </c>
      <c r="D566" s="14" t="s">
        <v>1455</v>
      </c>
      <c r="E566" s="16">
        <v>0</v>
      </c>
      <c r="F566" s="16">
        <v>600</v>
      </c>
      <c r="G566" s="16">
        <v>600</v>
      </c>
    </row>
    <row r="567" spans="1:7" ht="12.75">
      <c r="A567" s="14" t="s">
        <v>67</v>
      </c>
      <c r="B567" s="18">
        <v>8310.2</v>
      </c>
      <c r="C567" s="53" t="s">
        <v>1456</v>
      </c>
      <c r="D567" s="14" t="s">
        <v>150</v>
      </c>
      <c r="E567" s="16">
        <v>0</v>
      </c>
      <c r="F567" s="16">
        <v>500</v>
      </c>
      <c r="G567" s="16">
        <v>500</v>
      </c>
    </row>
    <row r="568" spans="1:7" ht="12.75">
      <c r="A568" s="14" t="s">
        <v>67</v>
      </c>
      <c r="B568" s="18">
        <v>8310.421</v>
      </c>
      <c r="C568" s="53" t="s">
        <v>1457</v>
      </c>
      <c r="D568" s="14" t="s">
        <v>1321</v>
      </c>
      <c r="E568" s="16">
        <v>0</v>
      </c>
      <c r="F568" s="16">
        <v>3200</v>
      </c>
      <c r="G568" s="16">
        <v>3200</v>
      </c>
    </row>
    <row r="569" spans="1:7" ht="12.75">
      <c r="A569" s="14" t="s">
        <v>67</v>
      </c>
      <c r="B569" s="18">
        <v>8310.424</v>
      </c>
      <c r="C569" s="53" t="s">
        <v>1458</v>
      </c>
      <c r="D569" s="14" t="s">
        <v>1007</v>
      </c>
      <c r="E569" s="16">
        <v>0</v>
      </c>
      <c r="F569" s="16">
        <v>250</v>
      </c>
      <c r="G569" s="16">
        <v>250</v>
      </c>
    </row>
    <row r="570" spans="1:7" ht="12.75">
      <c r="A570" s="14" t="s">
        <v>67</v>
      </c>
      <c r="B570" s="18">
        <v>8310.425</v>
      </c>
      <c r="C570" s="53" t="s">
        <v>1459</v>
      </c>
      <c r="D570" s="14" t="s">
        <v>1323</v>
      </c>
      <c r="E570" s="16">
        <v>0</v>
      </c>
      <c r="F570" s="16">
        <v>180</v>
      </c>
      <c r="G570" s="16">
        <v>180</v>
      </c>
    </row>
    <row r="571" spans="1:7" ht="12.75">
      <c r="A571" s="14" t="s">
        <v>67</v>
      </c>
      <c r="B571" s="18">
        <v>8310.461</v>
      </c>
      <c r="C571" s="53" t="s">
        <v>1460</v>
      </c>
      <c r="D571" s="14" t="s">
        <v>1461</v>
      </c>
      <c r="E571" s="16">
        <v>0</v>
      </c>
      <c r="F571" s="16">
        <v>0</v>
      </c>
      <c r="G571" s="16">
        <v>0</v>
      </c>
    </row>
    <row r="572" spans="1:7" ht="12.75">
      <c r="A572" s="14" t="s">
        <v>67</v>
      </c>
      <c r="B572" s="18">
        <v>8310.48</v>
      </c>
      <c r="C572" s="53" t="s">
        <v>1462</v>
      </c>
      <c r="D572" s="14" t="s">
        <v>1017</v>
      </c>
      <c r="E572" s="16">
        <v>0</v>
      </c>
      <c r="F572" s="16">
        <v>600</v>
      </c>
      <c r="G572" s="16">
        <v>600</v>
      </c>
    </row>
    <row r="573" spans="1:7" ht="12.75">
      <c r="A573" s="14" t="s">
        <v>67</v>
      </c>
      <c r="B573" s="18">
        <v>8310.485</v>
      </c>
      <c r="C573" s="53" t="s">
        <v>1463</v>
      </c>
      <c r="D573" s="14" t="s">
        <v>1464</v>
      </c>
      <c r="E573" s="16">
        <v>0</v>
      </c>
      <c r="F573" s="16">
        <v>1200</v>
      </c>
      <c r="G573" s="16">
        <v>1200</v>
      </c>
    </row>
    <row r="574" spans="1:7" ht="12.75">
      <c r="A574" s="14" t="s">
        <v>67</v>
      </c>
      <c r="B574" s="18">
        <v>8310.49</v>
      </c>
      <c r="C574" s="53" t="s">
        <v>1465</v>
      </c>
      <c r="D574" s="14" t="s">
        <v>1021</v>
      </c>
      <c r="E574" s="16">
        <v>0</v>
      </c>
      <c r="F574" s="16">
        <v>800</v>
      </c>
      <c r="G574" s="16">
        <v>800</v>
      </c>
    </row>
    <row r="575" spans="1:7" ht="12.75">
      <c r="A575" s="14" t="s">
        <v>67</v>
      </c>
      <c r="B575" s="18">
        <v>8330.101</v>
      </c>
      <c r="C575" s="53" t="s">
        <v>1466</v>
      </c>
      <c r="D575" s="14" t="s">
        <v>1467</v>
      </c>
      <c r="E575" s="16">
        <v>0</v>
      </c>
      <c r="F575" s="16">
        <v>129137</v>
      </c>
      <c r="G575" s="16">
        <v>129137</v>
      </c>
    </row>
    <row r="576" spans="1:7" ht="12.75">
      <c r="A576" s="14" t="s">
        <v>67</v>
      </c>
      <c r="B576" s="18">
        <v>8330.103</v>
      </c>
      <c r="C576" s="53" t="s">
        <v>1468</v>
      </c>
      <c r="D576" s="14" t="s">
        <v>1469</v>
      </c>
      <c r="E576" s="16">
        <v>0</v>
      </c>
      <c r="F576" s="16">
        <v>15000</v>
      </c>
      <c r="G576" s="16">
        <v>15000</v>
      </c>
    </row>
    <row r="577" spans="1:7" ht="12.75">
      <c r="A577" s="14" t="s">
        <v>67</v>
      </c>
      <c r="B577" s="18">
        <v>8330.104</v>
      </c>
      <c r="C577" s="53" t="s">
        <v>1470</v>
      </c>
      <c r="D577" s="14" t="s">
        <v>1471</v>
      </c>
      <c r="E577" s="16">
        <v>0</v>
      </c>
      <c r="F577" s="16">
        <v>2700</v>
      </c>
      <c r="G577" s="16">
        <v>2700</v>
      </c>
    </row>
    <row r="578" spans="1:7" ht="12.75">
      <c r="A578" s="14" t="s">
        <v>67</v>
      </c>
      <c r="B578" s="18">
        <v>8330.109</v>
      </c>
      <c r="C578" s="53" t="s">
        <v>1472</v>
      </c>
      <c r="D578" s="14" t="s">
        <v>1473</v>
      </c>
      <c r="E578" s="16">
        <v>0</v>
      </c>
      <c r="F578" s="16">
        <v>325</v>
      </c>
      <c r="G578" s="16">
        <v>325</v>
      </c>
    </row>
    <row r="579" spans="1:7" ht="12.75">
      <c r="A579" s="14" t="s">
        <v>67</v>
      </c>
      <c r="B579" s="18">
        <v>8330.2</v>
      </c>
      <c r="C579" s="53" t="s">
        <v>1474</v>
      </c>
      <c r="D579" s="14" t="s">
        <v>324</v>
      </c>
      <c r="E579" s="16">
        <v>0</v>
      </c>
      <c r="F579" s="16">
        <v>20000</v>
      </c>
      <c r="G579" s="16">
        <v>20000</v>
      </c>
    </row>
    <row r="580" spans="1:7" ht="12.75">
      <c r="A580" s="14" t="s">
        <v>67</v>
      </c>
      <c r="B580" s="18">
        <v>8330.413</v>
      </c>
      <c r="C580" s="53" t="s">
        <v>1475</v>
      </c>
      <c r="D580" s="14" t="s">
        <v>1476</v>
      </c>
      <c r="E580" s="16">
        <v>0</v>
      </c>
      <c r="F580" s="16">
        <v>4000</v>
      </c>
      <c r="G580" s="16">
        <v>4000</v>
      </c>
    </row>
    <row r="581" spans="1:7" ht="12.75">
      <c r="A581" s="14" t="s">
        <v>67</v>
      </c>
      <c r="B581" s="18">
        <v>8330.42</v>
      </c>
      <c r="C581" s="53" t="s">
        <v>1477</v>
      </c>
      <c r="D581" s="14" t="s">
        <v>1478</v>
      </c>
      <c r="E581" s="16">
        <v>0</v>
      </c>
      <c r="F581" s="16">
        <v>400</v>
      </c>
      <c r="G581" s="16">
        <v>400</v>
      </c>
    </row>
    <row r="582" spans="1:7" ht="12.75">
      <c r="A582" s="14" t="s">
        <v>67</v>
      </c>
      <c r="B582" s="18">
        <v>8330.421</v>
      </c>
      <c r="C582" s="53" t="s">
        <v>1479</v>
      </c>
      <c r="D582" s="14" t="s">
        <v>1480</v>
      </c>
      <c r="E582" s="16">
        <v>0</v>
      </c>
      <c r="F582" s="16">
        <v>300</v>
      </c>
      <c r="G582" s="16">
        <v>300</v>
      </c>
    </row>
    <row r="583" spans="1:7" ht="12.75">
      <c r="A583" s="14" t="s">
        <v>67</v>
      </c>
      <c r="B583" s="18">
        <v>8330.424</v>
      </c>
      <c r="C583" s="53" t="s">
        <v>1481</v>
      </c>
      <c r="D583" s="14" t="s">
        <v>1482</v>
      </c>
      <c r="E583" s="16">
        <v>0</v>
      </c>
      <c r="F583" s="16">
        <v>200</v>
      </c>
      <c r="G583" s="16">
        <v>200</v>
      </c>
    </row>
    <row r="584" spans="1:7" ht="12.75">
      <c r="A584" s="14" t="s">
        <v>67</v>
      </c>
      <c r="B584" s="18">
        <v>8330.425</v>
      </c>
      <c r="C584" s="53" t="s">
        <v>1483</v>
      </c>
      <c r="D584" s="14" t="s">
        <v>1484</v>
      </c>
      <c r="E584" s="16">
        <v>0</v>
      </c>
      <c r="F584" s="16">
        <v>575</v>
      </c>
      <c r="G584" s="16">
        <v>575</v>
      </c>
    </row>
    <row r="585" spans="1:7" ht="12.75">
      <c r="A585" s="14" t="s">
        <v>67</v>
      </c>
      <c r="B585" s="18">
        <v>8330.426</v>
      </c>
      <c r="C585" s="53" t="s">
        <v>1485</v>
      </c>
      <c r="D585" s="14" t="s">
        <v>1486</v>
      </c>
      <c r="E585" s="16">
        <v>0</v>
      </c>
      <c r="F585" s="16">
        <v>1700</v>
      </c>
      <c r="G585" s="16">
        <v>1700</v>
      </c>
    </row>
    <row r="586" spans="1:7" ht="12.75">
      <c r="A586" s="14" t="s">
        <v>67</v>
      </c>
      <c r="B586" s="18">
        <v>8330.427</v>
      </c>
      <c r="C586" s="53" t="s">
        <v>1487</v>
      </c>
      <c r="D586" s="14" t="s">
        <v>1488</v>
      </c>
      <c r="E586" s="16">
        <v>0</v>
      </c>
      <c r="F586" s="16">
        <v>92000</v>
      </c>
      <c r="G586" s="16">
        <v>92000</v>
      </c>
    </row>
    <row r="587" spans="1:7" ht="12.75">
      <c r="A587" s="14" t="s">
        <v>67</v>
      </c>
      <c r="B587" s="18">
        <v>8330.428</v>
      </c>
      <c r="C587" s="53" t="s">
        <v>1489</v>
      </c>
      <c r="D587" s="14" t="s">
        <v>1490</v>
      </c>
      <c r="E587" s="16">
        <v>0</v>
      </c>
      <c r="F587" s="16">
        <v>13000</v>
      </c>
      <c r="G587" s="16">
        <v>13000</v>
      </c>
    </row>
    <row r="588" spans="1:7" ht="12.75">
      <c r="A588" s="14" t="s">
        <v>67</v>
      </c>
      <c r="B588" s="18">
        <v>8330.429</v>
      </c>
      <c r="C588" s="53" t="s">
        <v>1491</v>
      </c>
      <c r="D588" s="14" t="s">
        <v>1492</v>
      </c>
      <c r="E588" s="16">
        <v>0</v>
      </c>
      <c r="F588" s="16">
        <v>85950</v>
      </c>
      <c r="G588" s="16">
        <v>85950</v>
      </c>
    </row>
    <row r="589" spans="1:7" ht="12.75">
      <c r="A589" s="14" t="s">
        <v>67</v>
      </c>
      <c r="B589" s="18">
        <v>8330.437</v>
      </c>
      <c r="C589" s="53" t="s">
        <v>1493</v>
      </c>
      <c r="D589" s="14" t="s">
        <v>1494</v>
      </c>
      <c r="E589" s="16">
        <v>0</v>
      </c>
      <c r="F589" s="16">
        <v>30500</v>
      </c>
      <c r="G589" s="16">
        <v>30500</v>
      </c>
    </row>
    <row r="590" spans="1:7" ht="12.75">
      <c r="A590" s="14" t="s">
        <v>67</v>
      </c>
      <c r="B590" s="18">
        <v>8330.455</v>
      </c>
      <c r="C590" s="53" t="s">
        <v>1495</v>
      </c>
      <c r="D590" s="14" t="s">
        <v>1496</v>
      </c>
      <c r="E590" s="16">
        <v>0</v>
      </c>
      <c r="F590" s="16">
        <v>450</v>
      </c>
      <c r="G590" s="16">
        <v>450</v>
      </c>
    </row>
    <row r="591" spans="1:7" ht="12.75">
      <c r="A591" s="14" t="s">
        <v>67</v>
      </c>
      <c r="B591" s="18">
        <v>8330.46</v>
      </c>
      <c r="C591" s="53" t="s">
        <v>1497</v>
      </c>
      <c r="D591" s="14" t="s">
        <v>1498</v>
      </c>
      <c r="E591" s="16">
        <v>0</v>
      </c>
      <c r="F591" s="16">
        <v>200</v>
      </c>
      <c r="G591" s="16">
        <v>200</v>
      </c>
    </row>
    <row r="592" spans="1:7" ht="12.75">
      <c r="A592" s="14" t="s">
        <v>67</v>
      </c>
      <c r="B592" s="18">
        <v>8330.461</v>
      </c>
      <c r="C592" s="53" t="s">
        <v>1499</v>
      </c>
      <c r="D592" s="14" t="s">
        <v>1500</v>
      </c>
      <c r="E592" s="16">
        <v>0</v>
      </c>
      <c r="F592" s="16">
        <v>400</v>
      </c>
      <c r="G592" s="16">
        <v>400</v>
      </c>
    </row>
    <row r="593" spans="1:7" ht="12.75">
      <c r="A593" s="14" t="s">
        <v>67</v>
      </c>
      <c r="B593" s="18">
        <v>8330.464</v>
      </c>
      <c r="C593" s="53" t="s">
        <v>1501</v>
      </c>
      <c r="D593" s="14" t="s">
        <v>1502</v>
      </c>
      <c r="E593" s="16">
        <v>0</v>
      </c>
      <c r="F593" s="16">
        <v>250</v>
      </c>
      <c r="G593" s="16">
        <v>250</v>
      </c>
    </row>
    <row r="594" spans="1:7" ht="12.75">
      <c r="A594" s="14" t="s">
        <v>67</v>
      </c>
      <c r="B594" s="18">
        <v>8330.465</v>
      </c>
      <c r="C594" s="53" t="s">
        <v>1503</v>
      </c>
      <c r="D594" s="14" t="s">
        <v>1504</v>
      </c>
      <c r="E594" s="16">
        <v>0</v>
      </c>
      <c r="F594" s="16">
        <v>9000</v>
      </c>
      <c r="G594" s="16">
        <v>9000</v>
      </c>
    </row>
    <row r="595" spans="1:7" ht="12.75">
      <c r="A595" s="14" t="s">
        <v>67</v>
      </c>
      <c r="B595" s="18">
        <v>8330.47</v>
      </c>
      <c r="C595" s="53" t="s">
        <v>1505</v>
      </c>
      <c r="D595" s="14" t="s">
        <v>1506</v>
      </c>
      <c r="E595" s="16">
        <v>0</v>
      </c>
      <c r="F595" s="16">
        <v>1000</v>
      </c>
      <c r="G595" s="16">
        <v>1000</v>
      </c>
    </row>
    <row r="596" spans="1:7" ht="12.75">
      <c r="A596" s="14" t="s">
        <v>67</v>
      </c>
      <c r="B596" s="18">
        <v>8330.48</v>
      </c>
      <c r="C596" s="53" t="s">
        <v>1507</v>
      </c>
      <c r="D596" s="14" t="s">
        <v>1508</v>
      </c>
      <c r="E596" s="16">
        <v>0</v>
      </c>
      <c r="F596" s="16">
        <v>4000</v>
      </c>
      <c r="G596" s="16">
        <v>4000</v>
      </c>
    </row>
    <row r="597" spans="1:7" ht="12.75">
      <c r="A597" s="14" t="s">
        <v>67</v>
      </c>
      <c r="B597" s="18">
        <v>8330.481</v>
      </c>
      <c r="C597" s="53" t="s">
        <v>1509</v>
      </c>
      <c r="D597" s="14" t="s">
        <v>1510</v>
      </c>
      <c r="E597" s="16">
        <v>0</v>
      </c>
      <c r="F597" s="16">
        <v>200</v>
      </c>
      <c r="G597" s="16">
        <v>200</v>
      </c>
    </row>
    <row r="598" spans="1:7" ht="12.75">
      <c r="A598" s="14" t="s">
        <v>67</v>
      </c>
      <c r="B598" s="18">
        <v>8330.488</v>
      </c>
      <c r="C598" s="53" t="s">
        <v>1511</v>
      </c>
      <c r="D598" s="14" t="s">
        <v>1512</v>
      </c>
      <c r="E598" s="16">
        <v>0</v>
      </c>
      <c r="F598" s="16">
        <v>500</v>
      </c>
      <c r="G598" s="16">
        <v>500</v>
      </c>
    </row>
    <row r="599" spans="1:7" ht="12.75">
      <c r="A599" s="14" t="s">
        <v>67</v>
      </c>
      <c r="B599" s="18">
        <v>8330.49</v>
      </c>
      <c r="C599" s="53" t="s">
        <v>1513</v>
      </c>
      <c r="D599" s="14" t="s">
        <v>1514</v>
      </c>
      <c r="E599" s="16">
        <v>0</v>
      </c>
      <c r="F599" s="16">
        <v>300</v>
      </c>
      <c r="G599" s="16">
        <v>300</v>
      </c>
    </row>
    <row r="600" spans="1:7" ht="12.75">
      <c r="A600" s="14" t="s">
        <v>67</v>
      </c>
      <c r="B600" s="18">
        <v>8330.491</v>
      </c>
      <c r="C600" s="53" t="s">
        <v>1515</v>
      </c>
      <c r="D600" s="14" t="s">
        <v>1516</v>
      </c>
      <c r="E600" s="16">
        <v>0</v>
      </c>
      <c r="F600" s="16">
        <v>49000</v>
      </c>
      <c r="G600" s="16">
        <v>49000</v>
      </c>
    </row>
    <row r="601" spans="1:7" ht="12.75">
      <c r="A601" s="14" t="s">
        <v>67</v>
      </c>
      <c r="B601" s="18">
        <v>8330.492</v>
      </c>
      <c r="C601" s="53" t="s">
        <v>1517</v>
      </c>
      <c r="D601" s="14" t="s">
        <v>1518</v>
      </c>
      <c r="E601" s="16">
        <v>0</v>
      </c>
      <c r="F601" s="16">
        <v>2000</v>
      </c>
      <c r="G601" s="16">
        <v>2000</v>
      </c>
    </row>
    <row r="602" spans="1:7" ht="12.75">
      <c r="A602" s="14" t="s">
        <v>67</v>
      </c>
      <c r="B602" s="18">
        <v>8330.493</v>
      </c>
      <c r="C602" s="53" t="s">
        <v>1519</v>
      </c>
      <c r="D602" s="14" t="s">
        <v>1520</v>
      </c>
      <c r="E602" s="16">
        <v>0</v>
      </c>
      <c r="F602" s="16">
        <v>8325</v>
      </c>
      <c r="G602" s="16">
        <v>8325</v>
      </c>
    </row>
    <row r="603" spans="1:7" ht="12.75">
      <c r="A603" s="14" t="s">
        <v>67</v>
      </c>
      <c r="B603" s="18">
        <v>8340.101</v>
      </c>
      <c r="C603" s="53" t="s">
        <v>1521</v>
      </c>
      <c r="D603" s="14" t="s">
        <v>1522</v>
      </c>
      <c r="E603" s="16">
        <v>0</v>
      </c>
      <c r="F603" s="16">
        <v>126262</v>
      </c>
      <c r="G603" s="16">
        <v>126262</v>
      </c>
    </row>
    <row r="604" spans="1:7" ht="12.75">
      <c r="A604" s="14" t="s">
        <v>67</v>
      </c>
      <c r="B604" s="18">
        <v>8340.103</v>
      </c>
      <c r="C604" s="53" t="s">
        <v>1523</v>
      </c>
      <c r="D604" s="14" t="s">
        <v>1524</v>
      </c>
      <c r="E604" s="16">
        <v>0</v>
      </c>
      <c r="F604" s="16">
        <v>3120</v>
      </c>
      <c r="G604" s="16">
        <v>3120</v>
      </c>
    </row>
    <row r="605" spans="1:7" ht="12.75">
      <c r="A605" s="14" t="s">
        <v>67</v>
      </c>
      <c r="B605" s="18">
        <v>8340.104</v>
      </c>
      <c r="C605" s="53" t="s">
        <v>1525</v>
      </c>
      <c r="D605" s="14" t="s">
        <v>1526</v>
      </c>
      <c r="E605" s="16">
        <v>0</v>
      </c>
      <c r="F605" s="16">
        <v>2600</v>
      </c>
      <c r="G605" s="16">
        <v>2600</v>
      </c>
    </row>
    <row r="606" spans="1:7" ht="12.75">
      <c r="A606" s="14" t="s">
        <v>67</v>
      </c>
      <c r="B606" s="18">
        <v>8340.109</v>
      </c>
      <c r="C606" s="53" t="s">
        <v>1527</v>
      </c>
      <c r="D606" s="14" t="s">
        <v>1528</v>
      </c>
      <c r="E606" s="16">
        <v>0</v>
      </c>
      <c r="F606" s="16">
        <v>750</v>
      </c>
      <c r="G606" s="16">
        <v>750</v>
      </c>
    </row>
    <row r="607" spans="1:7" ht="12.75">
      <c r="A607" s="14" t="s">
        <v>67</v>
      </c>
      <c r="B607" s="18">
        <v>8340.2</v>
      </c>
      <c r="C607" s="53" t="s">
        <v>1529</v>
      </c>
      <c r="D607" s="14" t="s">
        <v>330</v>
      </c>
      <c r="E607" s="16">
        <v>0</v>
      </c>
      <c r="F607" s="16">
        <v>8700</v>
      </c>
      <c r="G607" s="16">
        <v>8700</v>
      </c>
    </row>
    <row r="608" spans="1:7" ht="12.75">
      <c r="A608" s="14" t="s">
        <v>67</v>
      </c>
      <c r="B608" s="18">
        <v>8340.424</v>
      </c>
      <c r="C608" s="53" t="s">
        <v>1530</v>
      </c>
      <c r="D608" s="14" t="s">
        <v>1531</v>
      </c>
      <c r="E608" s="16">
        <v>0</v>
      </c>
      <c r="F608" s="16">
        <v>140</v>
      </c>
      <c r="G608" s="16">
        <v>140</v>
      </c>
    </row>
    <row r="609" spans="1:7" ht="12.75">
      <c r="A609" s="14" t="s">
        <v>67</v>
      </c>
      <c r="B609" s="18">
        <v>8340.425</v>
      </c>
      <c r="C609" s="53" t="s">
        <v>1532</v>
      </c>
      <c r="D609" s="14" t="s">
        <v>1533</v>
      </c>
      <c r="E609" s="16">
        <v>0</v>
      </c>
      <c r="F609" s="16">
        <v>1275</v>
      </c>
      <c r="G609" s="16">
        <v>1275</v>
      </c>
    </row>
    <row r="610" spans="1:7" ht="12.75">
      <c r="A610" s="14" t="s">
        <v>67</v>
      </c>
      <c r="B610" s="18">
        <v>8340.427</v>
      </c>
      <c r="C610" s="53" t="s">
        <v>1534</v>
      </c>
      <c r="D610" s="14" t="s">
        <v>1535</v>
      </c>
      <c r="E610" s="16">
        <v>0</v>
      </c>
      <c r="F610" s="16">
        <v>2000</v>
      </c>
      <c r="G610" s="16">
        <v>2000</v>
      </c>
    </row>
    <row r="611" spans="1:7" ht="12.75">
      <c r="A611" s="14" t="s">
        <v>67</v>
      </c>
      <c r="B611" s="18">
        <v>8340.437</v>
      </c>
      <c r="C611" s="53" t="s">
        <v>1536</v>
      </c>
      <c r="D611" s="14" t="s">
        <v>1537</v>
      </c>
      <c r="E611" s="16">
        <v>0</v>
      </c>
      <c r="F611" s="16">
        <v>3200</v>
      </c>
      <c r="G611" s="16">
        <v>3200</v>
      </c>
    </row>
    <row r="612" spans="1:7" ht="12.75">
      <c r="A612" s="14" t="s">
        <v>67</v>
      </c>
      <c r="B612" s="18">
        <v>8340.463</v>
      </c>
      <c r="C612" s="53" t="s">
        <v>1538</v>
      </c>
      <c r="D612" s="14" t="s">
        <v>1539</v>
      </c>
      <c r="E612" s="16">
        <v>0</v>
      </c>
      <c r="F612" s="16">
        <v>250</v>
      </c>
      <c r="G612" s="16">
        <v>250</v>
      </c>
    </row>
    <row r="613" spans="1:7" ht="12.75">
      <c r="A613" s="14" t="s">
        <v>67</v>
      </c>
      <c r="B613" s="18">
        <v>8340.464</v>
      </c>
      <c r="C613" s="53" t="s">
        <v>1540</v>
      </c>
      <c r="D613" s="14" t="s">
        <v>1541</v>
      </c>
      <c r="E613" s="16">
        <v>0</v>
      </c>
      <c r="F613" s="16">
        <v>8000</v>
      </c>
      <c r="G613" s="16">
        <v>8000</v>
      </c>
    </row>
    <row r="614" spans="1:7" ht="12.75">
      <c r="A614" s="14" t="s">
        <v>67</v>
      </c>
      <c r="B614" s="18">
        <v>8340.465</v>
      </c>
      <c r="C614" s="53" t="s">
        <v>1542</v>
      </c>
      <c r="D614" s="14" t="s">
        <v>1543</v>
      </c>
      <c r="E614" s="16">
        <v>0</v>
      </c>
      <c r="F614" s="16">
        <v>6000</v>
      </c>
      <c r="G614" s="16">
        <v>6000</v>
      </c>
    </row>
    <row r="615" spans="1:7" ht="12.75">
      <c r="A615" s="14" t="s">
        <v>67</v>
      </c>
      <c r="B615" s="18">
        <v>8340.466</v>
      </c>
      <c r="C615" s="53" t="s">
        <v>1544</v>
      </c>
      <c r="D615" s="14" t="s">
        <v>1545</v>
      </c>
      <c r="E615" s="16">
        <v>0</v>
      </c>
      <c r="F615" s="16">
        <v>1650</v>
      </c>
      <c r="G615" s="16">
        <v>1650</v>
      </c>
    </row>
    <row r="616" spans="1:7" ht="12.75">
      <c r="A616" s="14" t="s">
        <v>67</v>
      </c>
      <c r="B616" s="18">
        <v>8340.467</v>
      </c>
      <c r="C616" s="53" t="s">
        <v>1546</v>
      </c>
      <c r="D616" s="14" t="s">
        <v>1547</v>
      </c>
      <c r="E616" s="16">
        <v>0</v>
      </c>
      <c r="F616" s="16">
        <v>4000</v>
      </c>
      <c r="G616" s="16">
        <v>4000</v>
      </c>
    </row>
    <row r="617" spans="1:7" ht="12.75">
      <c r="A617" s="14" t="s">
        <v>67</v>
      </c>
      <c r="B617" s="18">
        <v>8340.48</v>
      </c>
      <c r="C617" s="53" t="s">
        <v>1548</v>
      </c>
      <c r="D617" s="14" t="s">
        <v>1549</v>
      </c>
      <c r="E617" s="16">
        <v>0</v>
      </c>
      <c r="F617" s="16">
        <v>150</v>
      </c>
      <c r="G617" s="16">
        <v>150</v>
      </c>
    </row>
    <row r="618" spans="1:7" ht="12.75">
      <c r="A618" s="14" t="s">
        <v>67</v>
      </c>
      <c r="B618" s="18">
        <v>8340.481</v>
      </c>
      <c r="C618" s="53" t="s">
        <v>1550</v>
      </c>
      <c r="D618" s="14" t="s">
        <v>1551</v>
      </c>
      <c r="E618" s="16">
        <v>0</v>
      </c>
      <c r="F618" s="16">
        <v>300</v>
      </c>
      <c r="G618" s="16">
        <v>300</v>
      </c>
    </row>
    <row r="619" spans="1:7" ht="12.75">
      <c r="A619" s="14" t="s">
        <v>67</v>
      </c>
      <c r="B619" s="18">
        <v>8340.482</v>
      </c>
      <c r="C619" s="53" t="s">
        <v>1552</v>
      </c>
      <c r="D619" s="14" t="s">
        <v>1553</v>
      </c>
      <c r="E619" s="16">
        <v>0</v>
      </c>
      <c r="F619" s="16">
        <v>3000</v>
      </c>
      <c r="G619" s="16">
        <v>3000</v>
      </c>
    </row>
    <row r="620" spans="1:7" ht="12.75">
      <c r="A620" s="14" t="s">
        <v>67</v>
      </c>
      <c r="B620" s="18">
        <v>8340.483</v>
      </c>
      <c r="C620" s="53" t="s">
        <v>1554</v>
      </c>
      <c r="D620" s="14" t="s">
        <v>1555</v>
      </c>
      <c r="E620" s="16">
        <v>0</v>
      </c>
      <c r="F620" s="16">
        <v>3750</v>
      </c>
      <c r="G620" s="16">
        <v>3750</v>
      </c>
    </row>
    <row r="621" spans="1:7" ht="12.75">
      <c r="A621" s="14" t="s">
        <v>67</v>
      </c>
      <c r="B621" s="18">
        <v>8340.488</v>
      </c>
      <c r="C621" s="53" t="s">
        <v>1556</v>
      </c>
      <c r="D621" s="14" t="s">
        <v>1557</v>
      </c>
      <c r="E621" s="16">
        <v>0</v>
      </c>
      <c r="F621" s="16">
        <v>250</v>
      </c>
      <c r="G621" s="16">
        <v>250</v>
      </c>
    </row>
    <row r="622" spans="1:7" ht="12.75">
      <c r="A622" s="14" t="s">
        <v>67</v>
      </c>
      <c r="B622" s="18">
        <v>8340.49</v>
      </c>
      <c r="C622" s="53" t="s">
        <v>1558</v>
      </c>
      <c r="D622" s="14" t="s">
        <v>1559</v>
      </c>
      <c r="E622" s="16">
        <v>0</v>
      </c>
      <c r="F622" s="16">
        <v>100</v>
      </c>
      <c r="G622" s="16">
        <v>100</v>
      </c>
    </row>
    <row r="623" spans="1:7" ht="12.75">
      <c r="A623" s="14" t="s">
        <v>67</v>
      </c>
      <c r="B623" s="18">
        <v>8340.491</v>
      </c>
      <c r="C623" s="53" t="s">
        <v>1560</v>
      </c>
      <c r="D623" s="14" t="s">
        <v>1561</v>
      </c>
      <c r="E623" s="16">
        <v>0</v>
      </c>
      <c r="F623" s="16">
        <v>500</v>
      </c>
      <c r="G623" s="16">
        <v>500</v>
      </c>
    </row>
    <row r="624" spans="1:7" ht="12.75">
      <c r="A624" s="14" t="s">
        <v>67</v>
      </c>
      <c r="B624" s="18">
        <v>8340.492</v>
      </c>
      <c r="C624" s="53" t="s">
        <v>1562</v>
      </c>
      <c r="D624" s="14" t="s">
        <v>1563</v>
      </c>
      <c r="E624" s="16">
        <v>0</v>
      </c>
      <c r="F624" s="16">
        <v>12300</v>
      </c>
      <c r="G624" s="16">
        <v>12300</v>
      </c>
    </row>
    <row r="625" spans="1:7" ht="12.75">
      <c r="A625" s="14" t="s">
        <v>67</v>
      </c>
      <c r="B625" s="18">
        <v>9010.8</v>
      </c>
      <c r="C625" s="53" t="s">
        <v>1603</v>
      </c>
      <c r="D625" s="55" t="s">
        <v>354</v>
      </c>
      <c r="E625" s="49">
        <v>0</v>
      </c>
      <c r="F625" s="49">
        <v>32000</v>
      </c>
      <c r="G625" s="49">
        <v>32000</v>
      </c>
    </row>
    <row r="626" spans="1:7" ht="12.75">
      <c r="A626" s="14" t="s">
        <v>67</v>
      </c>
      <c r="B626" s="18">
        <v>9030.8</v>
      </c>
      <c r="C626" s="53" t="s">
        <v>1607</v>
      </c>
      <c r="D626" s="14" t="s">
        <v>365</v>
      </c>
      <c r="E626" s="16">
        <v>0</v>
      </c>
      <c r="F626" s="16">
        <v>29026</v>
      </c>
      <c r="G626" s="16">
        <v>29026</v>
      </c>
    </row>
    <row r="627" spans="1:7" ht="12.75">
      <c r="A627" s="14" t="s">
        <v>67</v>
      </c>
      <c r="B627" s="18">
        <v>9040.8</v>
      </c>
      <c r="C627" s="53" t="s">
        <v>1611</v>
      </c>
      <c r="D627" s="14" t="s">
        <v>374</v>
      </c>
      <c r="E627" s="16">
        <v>0</v>
      </c>
      <c r="F627" s="16">
        <v>17000</v>
      </c>
      <c r="G627" s="16">
        <v>17000</v>
      </c>
    </row>
    <row r="628" spans="1:7" ht="12.75">
      <c r="A628" s="14" t="s">
        <v>67</v>
      </c>
      <c r="B628" s="18">
        <v>9045.8</v>
      </c>
      <c r="C628" s="53" t="s">
        <v>1615</v>
      </c>
      <c r="D628" s="14" t="s">
        <v>380</v>
      </c>
      <c r="E628" s="16">
        <v>0</v>
      </c>
      <c r="F628" s="16">
        <v>1200</v>
      </c>
      <c r="G628" s="16">
        <v>1200</v>
      </c>
    </row>
    <row r="629" spans="1:7" ht="12.75">
      <c r="A629" s="14" t="s">
        <v>67</v>
      </c>
      <c r="B629" s="18">
        <v>9060.8</v>
      </c>
      <c r="C629" s="53" t="s">
        <v>1620</v>
      </c>
      <c r="D629" s="14" t="s">
        <v>1619</v>
      </c>
      <c r="E629" s="16">
        <v>0</v>
      </c>
      <c r="F629" s="16">
        <v>87300</v>
      </c>
      <c r="G629" s="16">
        <v>87300</v>
      </c>
    </row>
    <row r="630" spans="1:7" ht="12.75">
      <c r="A630" s="14" t="s">
        <v>67</v>
      </c>
      <c r="B630" s="18">
        <v>9060.801</v>
      </c>
      <c r="C630" s="53" t="s">
        <v>1625</v>
      </c>
      <c r="D630" s="14" t="s">
        <v>1623</v>
      </c>
      <c r="E630" s="16">
        <v>0</v>
      </c>
      <c r="F630" s="16">
        <v>46000</v>
      </c>
      <c r="G630" s="16">
        <v>46000</v>
      </c>
    </row>
    <row r="631" spans="1:7" ht="12.75">
      <c r="A631" s="14" t="s">
        <v>67</v>
      </c>
      <c r="B631" s="18">
        <v>9189.8</v>
      </c>
      <c r="C631" s="53" t="s">
        <v>1631</v>
      </c>
      <c r="D631" s="14" t="s">
        <v>409</v>
      </c>
      <c r="E631" s="16">
        <v>0</v>
      </c>
      <c r="F631" s="16">
        <v>125</v>
      </c>
      <c r="G631" s="16">
        <v>125</v>
      </c>
    </row>
    <row r="632" spans="1:7" ht="12.75">
      <c r="A632" s="14" t="s">
        <v>67</v>
      </c>
      <c r="B632" s="18">
        <v>9720.601</v>
      </c>
      <c r="C632" s="53" t="s">
        <v>1638</v>
      </c>
      <c r="D632" s="14" t="s">
        <v>432</v>
      </c>
      <c r="E632" s="16">
        <v>0</v>
      </c>
      <c r="F632" s="16">
        <v>37000</v>
      </c>
      <c r="G632" s="16">
        <v>37000</v>
      </c>
    </row>
    <row r="633" spans="1:7" ht="12.75">
      <c r="A633" s="14" t="s">
        <v>67</v>
      </c>
      <c r="B633" s="18">
        <v>9720.701</v>
      </c>
      <c r="C633" s="53" t="s">
        <v>1639</v>
      </c>
      <c r="D633" s="14" t="s">
        <v>435</v>
      </c>
      <c r="E633" s="16">
        <v>0</v>
      </c>
      <c r="F633" s="16">
        <v>13116</v>
      </c>
      <c r="G633" s="16">
        <v>13116</v>
      </c>
    </row>
    <row r="634" spans="1:7" ht="12.75">
      <c r="A634" s="14" t="s">
        <v>67</v>
      </c>
      <c r="B634" s="18">
        <v>9785.6</v>
      </c>
      <c r="C634" s="53" t="s">
        <v>1640</v>
      </c>
      <c r="D634" s="14" t="s">
        <v>437</v>
      </c>
      <c r="E634" s="16">
        <v>0</v>
      </c>
      <c r="F634" s="16">
        <v>48484</v>
      </c>
      <c r="G634" s="16">
        <v>48484</v>
      </c>
    </row>
    <row r="635" spans="1:7" ht="12.75">
      <c r="A635" s="14" t="s">
        <v>67</v>
      </c>
      <c r="B635" s="18">
        <v>9785.601</v>
      </c>
      <c r="C635" s="53" t="s">
        <v>1641</v>
      </c>
      <c r="D635" s="14" t="s">
        <v>1642</v>
      </c>
      <c r="E635" s="16">
        <v>0</v>
      </c>
      <c r="F635" s="16">
        <v>112888</v>
      </c>
      <c r="G635" s="16">
        <v>112888</v>
      </c>
    </row>
    <row r="636" spans="1:7" ht="12.75">
      <c r="A636" s="14" t="s">
        <v>67</v>
      </c>
      <c r="B636" s="18">
        <v>9785.7</v>
      </c>
      <c r="C636" s="53" t="s">
        <v>1643</v>
      </c>
      <c r="D636" s="14" t="s">
        <v>439</v>
      </c>
      <c r="E636" s="16">
        <v>0</v>
      </c>
      <c r="F636" s="16">
        <v>14288</v>
      </c>
      <c r="G636" s="16">
        <v>14288</v>
      </c>
    </row>
    <row r="637" spans="1:7" ht="12.75">
      <c r="A637" s="14" t="s">
        <v>67</v>
      </c>
      <c r="B637" s="18">
        <v>9950.904</v>
      </c>
      <c r="C637" s="53" t="s">
        <v>1645</v>
      </c>
      <c r="D637" s="14" t="s">
        <v>451</v>
      </c>
      <c r="E637" s="16">
        <v>0</v>
      </c>
      <c r="F637" s="16">
        <v>10000</v>
      </c>
      <c r="G637" s="16">
        <v>10000</v>
      </c>
    </row>
    <row r="638" spans="1:7" ht="12.75">
      <c r="A638" s="14" t="s">
        <v>67</v>
      </c>
      <c r="B638" s="18">
        <v>9950.906</v>
      </c>
      <c r="C638" s="53" t="s">
        <v>1646</v>
      </c>
      <c r="D638" s="14" t="s">
        <v>1647</v>
      </c>
      <c r="E638" s="16">
        <v>0</v>
      </c>
      <c r="F638" s="16">
        <v>0</v>
      </c>
      <c r="G638" s="16">
        <v>0</v>
      </c>
    </row>
    <row r="639" spans="1:7" ht="12.75">
      <c r="A639" s="14" t="s">
        <v>69</v>
      </c>
      <c r="B639" s="18">
        <v>1620.101</v>
      </c>
      <c r="C639" s="53" t="s">
        <v>733</v>
      </c>
      <c r="D639" s="14" t="s">
        <v>653</v>
      </c>
      <c r="E639" s="16">
        <v>0</v>
      </c>
      <c r="F639" s="16">
        <v>10265</v>
      </c>
      <c r="G639" s="16">
        <v>10265</v>
      </c>
    </row>
    <row r="640" spans="1:7" ht="12.75">
      <c r="A640" s="14" t="s">
        <v>69</v>
      </c>
      <c r="B640" s="18">
        <v>1620.103</v>
      </c>
      <c r="C640" s="53" t="s">
        <v>736</v>
      </c>
      <c r="D640" s="14" t="s">
        <v>656</v>
      </c>
      <c r="E640" s="16">
        <v>0</v>
      </c>
      <c r="F640" s="16">
        <v>267</v>
      </c>
      <c r="G640" s="16">
        <v>267</v>
      </c>
    </row>
    <row r="641" spans="1:7" ht="12.75">
      <c r="A641" s="14" t="s">
        <v>69</v>
      </c>
      <c r="B641" s="18">
        <v>1620.109</v>
      </c>
      <c r="C641" s="53" t="s">
        <v>741</v>
      </c>
      <c r="D641" s="14" t="s">
        <v>740</v>
      </c>
      <c r="E641" s="16">
        <v>0</v>
      </c>
      <c r="F641" s="16">
        <v>75</v>
      </c>
      <c r="G641" s="16">
        <v>75</v>
      </c>
    </row>
    <row r="642" spans="1:7" ht="12.75">
      <c r="A642" s="14" t="s">
        <v>69</v>
      </c>
      <c r="B642" s="18">
        <v>1620.427</v>
      </c>
      <c r="C642" s="53" t="s">
        <v>749</v>
      </c>
      <c r="D642" s="14" t="s">
        <v>748</v>
      </c>
      <c r="E642" s="16">
        <v>0</v>
      </c>
      <c r="F642" s="16">
        <v>4162</v>
      </c>
      <c r="G642" s="16">
        <v>4162</v>
      </c>
    </row>
    <row r="643" spans="1:7" ht="12.75">
      <c r="A643" s="14" t="s">
        <v>69</v>
      </c>
      <c r="B643" s="18">
        <v>1620.428</v>
      </c>
      <c r="C643" s="53" t="s">
        <v>754</v>
      </c>
      <c r="D643" s="14" t="s">
        <v>753</v>
      </c>
      <c r="E643" s="16">
        <v>0</v>
      </c>
      <c r="F643" s="16">
        <v>1600</v>
      </c>
      <c r="G643" s="16">
        <v>1600</v>
      </c>
    </row>
    <row r="644" spans="1:7" ht="12.75">
      <c r="A644" s="14" t="s">
        <v>69</v>
      </c>
      <c r="B644" s="18">
        <v>1620.429</v>
      </c>
      <c r="C644" s="53" t="s">
        <v>759</v>
      </c>
      <c r="D644" s="14" t="s">
        <v>758</v>
      </c>
      <c r="E644" s="16">
        <v>0</v>
      </c>
      <c r="F644" s="16">
        <v>1545</v>
      </c>
      <c r="G644" s="16">
        <v>1545</v>
      </c>
    </row>
    <row r="645" spans="1:7" ht="12.75">
      <c r="A645" s="14" t="s">
        <v>69</v>
      </c>
      <c r="B645" s="18">
        <v>1620.47</v>
      </c>
      <c r="C645" s="53" t="s">
        <v>763</v>
      </c>
      <c r="D645" s="14" t="s">
        <v>762</v>
      </c>
      <c r="E645" s="16">
        <v>0</v>
      </c>
      <c r="F645" s="16">
        <v>3500</v>
      </c>
      <c r="G645" s="16">
        <v>3500</v>
      </c>
    </row>
    <row r="646" spans="1:7" ht="12.75">
      <c r="A646" s="14" t="s">
        <v>69</v>
      </c>
      <c r="B646" s="18">
        <v>1640.101</v>
      </c>
      <c r="C646" s="53" t="s">
        <v>777</v>
      </c>
      <c r="D646" s="14" t="s">
        <v>653</v>
      </c>
      <c r="E646" s="16">
        <v>0</v>
      </c>
      <c r="F646" s="16">
        <v>6898</v>
      </c>
      <c r="G646" s="16">
        <v>6898</v>
      </c>
    </row>
    <row r="647" spans="1:7" ht="12.75">
      <c r="A647" s="14" t="s">
        <v>69</v>
      </c>
      <c r="B647" s="18">
        <v>1640.103</v>
      </c>
      <c r="C647" s="53" t="s">
        <v>780</v>
      </c>
      <c r="D647" s="14" t="s">
        <v>656</v>
      </c>
      <c r="E647" s="16">
        <v>0</v>
      </c>
      <c r="F647" s="16">
        <v>165</v>
      </c>
      <c r="G647" s="16">
        <v>165</v>
      </c>
    </row>
    <row r="648" spans="1:7" ht="12.75">
      <c r="A648" s="14" t="s">
        <v>69</v>
      </c>
      <c r="B648" s="18">
        <v>1640.109</v>
      </c>
      <c r="C648" s="53" t="s">
        <v>784</v>
      </c>
      <c r="D648" s="14" t="s">
        <v>740</v>
      </c>
      <c r="E648" s="16">
        <v>0</v>
      </c>
      <c r="F648" s="16">
        <v>45</v>
      </c>
      <c r="G648" s="16">
        <v>45</v>
      </c>
    </row>
    <row r="649" spans="1:7" ht="12.75">
      <c r="A649" s="14" t="s">
        <v>69</v>
      </c>
      <c r="B649" s="18">
        <v>1640.2</v>
      </c>
      <c r="C649" s="53" t="s">
        <v>787</v>
      </c>
      <c r="D649" s="14" t="s">
        <v>22</v>
      </c>
      <c r="E649" s="16">
        <v>0</v>
      </c>
      <c r="F649" s="16">
        <v>700</v>
      </c>
      <c r="G649" s="16">
        <v>700</v>
      </c>
    </row>
    <row r="650" spans="1:7" ht="12.75">
      <c r="A650" s="14" t="s">
        <v>69</v>
      </c>
      <c r="B650" s="18">
        <v>1640.427</v>
      </c>
      <c r="C650" s="53" t="s">
        <v>792</v>
      </c>
      <c r="D650" s="14" t="s">
        <v>748</v>
      </c>
      <c r="E650" s="16">
        <v>0</v>
      </c>
      <c r="F650" s="16">
        <v>2060</v>
      </c>
      <c r="G650" s="16">
        <v>2060</v>
      </c>
    </row>
    <row r="651" spans="1:7" ht="12.75">
      <c r="A651" s="14" t="s">
        <v>69</v>
      </c>
      <c r="B651" s="18">
        <v>1640.428</v>
      </c>
      <c r="C651" s="53" t="s">
        <v>795</v>
      </c>
      <c r="D651" s="14" t="s">
        <v>753</v>
      </c>
      <c r="E651" s="16">
        <v>0</v>
      </c>
      <c r="F651" s="16">
        <v>400</v>
      </c>
      <c r="G651" s="16">
        <v>400</v>
      </c>
    </row>
    <row r="652" spans="1:7" ht="12.75">
      <c r="A652" s="14" t="s">
        <v>69</v>
      </c>
      <c r="B652" s="18">
        <v>1640.47</v>
      </c>
      <c r="C652" s="53" t="s">
        <v>802</v>
      </c>
      <c r="D652" s="14" t="s">
        <v>762</v>
      </c>
      <c r="E652" s="16">
        <v>0</v>
      </c>
      <c r="F652" s="16">
        <v>700</v>
      </c>
      <c r="G652" s="16">
        <v>700</v>
      </c>
    </row>
    <row r="653" spans="1:7" ht="12.75">
      <c r="A653" s="14" t="s">
        <v>69</v>
      </c>
      <c r="B653" s="18">
        <v>1910.2</v>
      </c>
      <c r="C653" s="53" t="s">
        <v>810</v>
      </c>
      <c r="D653" s="14" t="s">
        <v>809</v>
      </c>
      <c r="E653" s="16">
        <v>0</v>
      </c>
      <c r="F653" s="16">
        <v>0</v>
      </c>
      <c r="G653" s="16">
        <v>0</v>
      </c>
    </row>
    <row r="654" spans="1:7" ht="12.75">
      <c r="A654" s="14" t="s">
        <v>69</v>
      </c>
      <c r="B654" s="18">
        <v>1910.438</v>
      </c>
      <c r="C654" s="53" t="s">
        <v>822</v>
      </c>
      <c r="D654" s="14" t="s">
        <v>821</v>
      </c>
      <c r="E654" s="16">
        <v>0</v>
      </c>
      <c r="F654" s="16">
        <v>266</v>
      </c>
      <c r="G654" s="16">
        <v>266</v>
      </c>
    </row>
    <row r="655" spans="1:7" ht="12.75">
      <c r="A655" s="14" t="s">
        <v>69</v>
      </c>
      <c r="B655" s="18">
        <v>1910.455</v>
      </c>
      <c r="C655" s="53" t="s">
        <v>827</v>
      </c>
      <c r="D655" s="14" t="s">
        <v>826</v>
      </c>
      <c r="E655" s="16">
        <v>0</v>
      </c>
      <c r="F655" s="16">
        <v>416</v>
      </c>
      <c r="G655" s="16">
        <v>416</v>
      </c>
    </row>
    <row r="656" spans="1:7" ht="12.75">
      <c r="A656" s="14" t="s">
        <v>69</v>
      </c>
      <c r="B656" s="18">
        <v>1910.472</v>
      </c>
      <c r="C656" s="53" t="s">
        <v>835</v>
      </c>
      <c r="D656" s="14" t="s">
        <v>833</v>
      </c>
      <c r="E656" s="16">
        <v>0</v>
      </c>
      <c r="F656" s="16">
        <v>14000</v>
      </c>
      <c r="G656" s="16">
        <v>14000</v>
      </c>
    </row>
    <row r="657" spans="1:7" ht="12.75">
      <c r="A657" s="14" t="s">
        <v>69</v>
      </c>
      <c r="B657" s="18">
        <v>1910.473</v>
      </c>
      <c r="C657" s="53" t="s">
        <v>840</v>
      </c>
      <c r="D657" s="14" t="s">
        <v>839</v>
      </c>
      <c r="E657" s="16">
        <v>0</v>
      </c>
      <c r="F657" s="16">
        <v>1970</v>
      </c>
      <c r="G657" s="16">
        <v>1970</v>
      </c>
    </row>
    <row r="658" spans="1:7" ht="12.75">
      <c r="A658" s="14" t="s">
        <v>69</v>
      </c>
      <c r="B658" s="18">
        <v>1910.48</v>
      </c>
      <c r="C658" s="53" t="s">
        <v>849</v>
      </c>
      <c r="D658" s="14" t="s">
        <v>850</v>
      </c>
      <c r="E658" s="16">
        <v>0</v>
      </c>
      <c r="F658" s="16">
        <v>200</v>
      </c>
      <c r="G658" s="16">
        <v>200</v>
      </c>
    </row>
    <row r="659" spans="1:7" ht="12.75">
      <c r="A659" s="14" t="s">
        <v>69</v>
      </c>
      <c r="B659" s="18">
        <v>1910.483</v>
      </c>
      <c r="C659" s="53" t="s">
        <v>854</v>
      </c>
      <c r="D659" s="14" t="s">
        <v>852</v>
      </c>
      <c r="E659" s="16">
        <v>0</v>
      </c>
      <c r="F659" s="16">
        <v>296</v>
      </c>
      <c r="G659" s="16">
        <v>296</v>
      </c>
    </row>
    <row r="660" spans="1:7" ht="12.75">
      <c r="A660" s="14" t="s">
        <v>69</v>
      </c>
      <c r="B660" s="18">
        <v>1910.484</v>
      </c>
      <c r="C660" s="53" t="s">
        <v>858</v>
      </c>
      <c r="D660" s="14" t="s">
        <v>856</v>
      </c>
      <c r="E660" s="16">
        <v>0</v>
      </c>
      <c r="F660" s="16">
        <v>271</v>
      </c>
      <c r="G660" s="16">
        <v>271</v>
      </c>
    </row>
    <row r="661" spans="1:7" ht="12.75">
      <c r="A661" s="14" t="s">
        <v>69</v>
      </c>
      <c r="B661" s="18">
        <v>1910.485</v>
      </c>
      <c r="C661" s="53" t="s">
        <v>862</v>
      </c>
      <c r="D661" s="14" t="s">
        <v>860</v>
      </c>
      <c r="E661" s="16">
        <v>0</v>
      </c>
      <c r="F661" s="16">
        <v>2500</v>
      </c>
      <c r="G661" s="16">
        <v>2500</v>
      </c>
    </row>
    <row r="662" spans="1:7" ht="12.75">
      <c r="A662" s="14" t="s">
        <v>69</v>
      </c>
      <c r="B662" s="18">
        <v>1910.486</v>
      </c>
      <c r="C662" s="53" t="s">
        <v>866</v>
      </c>
      <c r="D662" s="14" t="s">
        <v>864</v>
      </c>
      <c r="E662" s="16">
        <v>0</v>
      </c>
      <c r="F662" s="16">
        <v>355</v>
      </c>
      <c r="G662" s="16">
        <v>355</v>
      </c>
    </row>
    <row r="663" spans="1:7" ht="12.75">
      <c r="A663" s="14" t="s">
        <v>69</v>
      </c>
      <c r="B663" s="18">
        <v>1990.479</v>
      </c>
      <c r="C663" s="53" t="s">
        <v>877</v>
      </c>
      <c r="D663" s="14" t="s">
        <v>98</v>
      </c>
      <c r="E663" s="16">
        <v>0</v>
      </c>
      <c r="F663" s="16">
        <v>20000</v>
      </c>
      <c r="G663" s="16">
        <v>20000</v>
      </c>
    </row>
    <row r="664" spans="1:7" ht="12.75">
      <c r="A664" s="14" t="s">
        <v>69</v>
      </c>
      <c r="B664" s="18">
        <v>8110.101</v>
      </c>
      <c r="C664" s="53" t="s">
        <v>1315</v>
      </c>
      <c r="D664" s="14" t="s">
        <v>996</v>
      </c>
      <c r="E664" s="16">
        <v>0</v>
      </c>
      <c r="F664" s="16">
        <v>79250</v>
      </c>
      <c r="G664" s="16">
        <v>79250</v>
      </c>
    </row>
    <row r="665" spans="1:7" ht="12.75">
      <c r="A665" s="14" t="s">
        <v>69</v>
      </c>
      <c r="B665" s="18">
        <v>8110.103</v>
      </c>
      <c r="C665" s="53" t="s">
        <v>1316</v>
      </c>
      <c r="D665" s="14" t="s">
        <v>998</v>
      </c>
      <c r="E665" s="16">
        <v>0</v>
      </c>
      <c r="F665" s="16">
        <v>0</v>
      </c>
      <c r="G665" s="16">
        <v>0</v>
      </c>
    </row>
    <row r="666" spans="1:7" ht="12.75">
      <c r="A666" s="14" t="s">
        <v>69</v>
      </c>
      <c r="B666" s="18">
        <v>8110.104</v>
      </c>
      <c r="C666" s="53" t="s">
        <v>1317</v>
      </c>
      <c r="D666" s="14" t="s">
        <v>1000</v>
      </c>
      <c r="E666" s="16">
        <v>0</v>
      </c>
      <c r="F666" s="16">
        <v>941</v>
      </c>
      <c r="G666" s="16">
        <v>941</v>
      </c>
    </row>
    <row r="667" spans="1:7" ht="12.75">
      <c r="A667" s="14" t="s">
        <v>69</v>
      </c>
      <c r="B667" s="18">
        <v>8110.109</v>
      </c>
      <c r="C667" s="53" t="s">
        <v>1318</v>
      </c>
      <c r="D667" s="14" t="s">
        <v>1002</v>
      </c>
      <c r="E667" s="16">
        <v>0</v>
      </c>
      <c r="F667" s="16">
        <v>500</v>
      </c>
      <c r="G667" s="16">
        <v>500</v>
      </c>
    </row>
    <row r="668" spans="1:7" ht="12.75">
      <c r="A668" s="14" t="s">
        <v>69</v>
      </c>
      <c r="B668" s="18">
        <v>8110.2</v>
      </c>
      <c r="C668" s="53" t="s">
        <v>1319</v>
      </c>
      <c r="D668" s="14" t="s">
        <v>150</v>
      </c>
      <c r="E668" s="16">
        <v>0</v>
      </c>
      <c r="F668" s="16">
        <v>500</v>
      </c>
      <c r="G668" s="16">
        <v>500</v>
      </c>
    </row>
    <row r="669" spans="1:7" ht="12.75">
      <c r="A669" s="14" t="s">
        <v>69</v>
      </c>
      <c r="B669" s="18">
        <v>8110.421</v>
      </c>
      <c r="C669" s="53" t="s">
        <v>1320</v>
      </c>
      <c r="D669" s="14" t="s">
        <v>1321</v>
      </c>
      <c r="E669" s="16">
        <v>0</v>
      </c>
      <c r="F669" s="16">
        <v>2200</v>
      </c>
      <c r="G669" s="16">
        <v>2200</v>
      </c>
    </row>
    <row r="670" spans="1:7" ht="12.75">
      <c r="A670" s="14" t="s">
        <v>69</v>
      </c>
      <c r="B670" s="18">
        <v>8110.425</v>
      </c>
      <c r="C670" s="53" t="s">
        <v>1322</v>
      </c>
      <c r="D670" s="14" t="s">
        <v>1323</v>
      </c>
      <c r="E670" s="16">
        <v>0</v>
      </c>
      <c r="F670" s="16">
        <v>135</v>
      </c>
      <c r="G670" s="16">
        <v>135</v>
      </c>
    </row>
    <row r="671" spans="1:7" ht="12.75">
      <c r="A671" s="14" t="s">
        <v>69</v>
      </c>
      <c r="B671" s="18">
        <v>8110.455</v>
      </c>
      <c r="C671" s="53" t="s">
        <v>1324</v>
      </c>
      <c r="D671" s="14" t="s">
        <v>1325</v>
      </c>
      <c r="E671" s="16">
        <v>0</v>
      </c>
      <c r="F671" s="16">
        <v>0</v>
      </c>
      <c r="G671" s="16">
        <v>0</v>
      </c>
    </row>
    <row r="672" spans="1:7" ht="12.75">
      <c r="A672" s="14" t="s">
        <v>69</v>
      </c>
      <c r="B672" s="18">
        <v>8110.48</v>
      </c>
      <c r="C672" s="53" t="s">
        <v>1326</v>
      </c>
      <c r="D672" s="14" t="s">
        <v>1017</v>
      </c>
      <c r="E672" s="16">
        <v>0</v>
      </c>
      <c r="F672" s="16">
        <v>600</v>
      </c>
      <c r="G672" s="16">
        <v>600</v>
      </c>
    </row>
    <row r="673" spans="1:7" ht="12.75">
      <c r="A673" s="14" t="s">
        <v>69</v>
      </c>
      <c r="B673" s="18">
        <v>8110.49</v>
      </c>
      <c r="C673" s="53" t="s">
        <v>1327</v>
      </c>
      <c r="D673" s="14" t="s">
        <v>1021</v>
      </c>
      <c r="E673" s="16">
        <v>0</v>
      </c>
      <c r="F673" s="16">
        <v>750</v>
      </c>
      <c r="G673" s="16">
        <v>750</v>
      </c>
    </row>
    <row r="674" spans="1:7" ht="12.75">
      <c r="A674" s="14" t="s">
        <v>69</v>
      </c>
      <c r="B674" s="18">
        <v>8120.101</v>
      </c>
      <c r="C674" s="53" t="s">
        <v>1328</v>
      </c>
      <c r="D674" s="14" t="s">
        <v>1329</v>
      </c>
      <c r="E674" s="16">
        <v>0</v>
      </c>
      <c r="F674" s="16">
        <v>91990</v>
      </c>
      <c r="G674" s="16">
        <v>91990</v>
      </c>
    </row>
    <row r="675" spans="1:7" ht="12.75">
      <c r="A675" s="14" t="s">
        <v>69</v>
      </c>
      <c r="B675" s="18">
        <v>8120.103</v>
      </c>
      <c r="C675" s="53" t="s">
        <v>1330</v>
      </c>
      <c r="D675" s="14" t="s">
        <v>1331</v>
      </c>
      <c r="E675" s="16">
        <v>0</v>
      </c>
      <c r="F675" s="16">
        <v>1200</v>
      </c>
      <c r="G675" s="16">
        <v>1200</v>
      </c>
    </row>
    <row r="676" spans="1:7" ht="12.75">
      <c r="A676" s="14" t="s">
        <v>69</v>
      </c>
      <c r="B676" s="18">
        <v>8120.104</v>
      </c>
      <c r="C676" s="53" t="s">
        <v>1332</v>
      </c>
      <c r="D676" s="14" t="s">
        <v>1333</v>
      </c>
      <c r="E676" s="16">
        <v>0</v>
      </c>
      <c r="F676" s="16">
        <v>2200</v>
      </c>
      <c r="G676" s="16">
        <v>2200</v>
      </c>
    </row>
    <row r="677" spans="1:7" ht="12.75">
      <c r="A677" s="14" t="s">
        <v>69</v>
      </c>
      <c r="B677" s="18">
        <v>8120.109</v>
      </c>
      <c r="C677" s="53" t="s">
        <v>1334</v>
      </c>
      <c r="D677" s="14" t="s">
        <v>1335</v>
      </c>
      <c r="E677" s="16">
        <v>0</v>
      </c>
      <c r="F677" s="16">
        <v>425</v>
      </c>
      <c r="G677" s="16">
        <v>425</v>
      </c>
    </row>
    <row r="678" spans="1:7" ht="12.75">
      <c r="A678" s="14" t="s">
        <v>69</v>
      </c>
      <c r="B678" s="18">
        <v>8120.2</v>
      </c>
      <c r="C678" s="53" t="s">
        <v>1336</v>
      </c>
      <c r="D678" s="14" t="s">
        <v>290</v>
      </c>
      <c r="E678" s="16">
        <v>0</v>
      </c>
      <c r="F678" s="16">
        <v>9050</v>
      </c>
      <c r="G678" s="16">
        <v>9050</v>
      </c>
    </row>
    <row r="679" spans="1:7" ht="12.75">
      <c r="A679" s="14" t="s">
        <v>69</v>
      </c>
      <c r="B679" s="18">
        <v>8120.42</v>
      </c>
      <c r="C679" s="53" t="s">
        <v>1337</v>
      </c>
      <c r="D679" s="14" t="s">
        <v>1338</v>
      </c>
      <c r="E679" s="16">
        <v>0</v>
      </c>
      <c r="F679" s="16">
        <v>50</v>
      </c>
      <c r="G679" s="16">
        <v>50</v>
      </c>
    </row>
    <row r="680" spans="1:7" ht="12.75">
      <c r="A680" s="14" t="s">
        <v>69</v>
      </c>
      <c r="B680" s="18">
        <v>8120.425</v>
      </c>
      <c r="C680" s="53" t="s">
        <v>1339</v>
      </c>
      <c r="D680" s="14" t="s">
        <v>1340</v>
      </c>
      <c r="E680" s="16">
        <v>0</v>
      </c>
      <c r="F680" s="16">
        <v>925</v>
      </c>
      <c r="G680" s="16">
        <v>925</v>
      </c>
    </row>
    <row r="681" spans="1:7" ht="12.75">
      <c r="A681" s="14" t="s">
        <v>69</v>
      </c>
      <c r="B681" s="18">
        <v>8120.427</v>
      </c>
      <c r="C681" s="53" t="s">
        <v>1341</v>
      </c>
      <c r="D681" s="14" t="s">
        <v>1342</v>
      </c>
      <c r="E681" s="16">
        <v>0</v>
      </c>
      <c r="F681" s="16">
        <v>8000</v>
      </c>
      <c r="G681" s="16">
        <v>8000</v>
      </c>
    </row>
    <row r="682" spans="1:7" ht="12.75">
      <c r="A682" s="14" t="s">
        <v>69</v>
      </c>
      <c r="B682" s="18">
        <v>8120.463</v>
      </c>
      <c r="C682" s="53" t="s">
        <v>1343</v>
      </c>
      <c r="D682" s="14" t="s">
        <v>1344</v>
      </c>
      <c r="E682" s="16">
        <v>0</v>
      </c>
      <c r="F682" s="16">
        <v>100</v>
      </c>
      <c r="G682" s="16">
        <v>100</v>
      </c>
    </row>
    <row r="683" spans="1:7" ht="12.75">
      <c r="A683" s="14" t="s">
        <v>69</v>
      </c>
      <c r="B683" s="18">
        <v>8120.464</v>
      </c>
      <c r="C683" s="53" t="s">
        <v>1345</v>
      </c>
      <c r="D683" s="14" t="s">
        <v>1346</v>
      </c>
      <c r="E683" s="16">
        <v>0</v>
      </c>
      <c r="F683" s="16">
        <v>6000</v>
      </c>
      <c r="G683" s="16">
        <v>6000</v>
      </c>
    </row>
    <row r="684" spans="1:7" ht="12.75">
      <c r="A684" s="14" t="s">
        <v>69</v>
      </c>
      <c r="B684" s="18">
        <v>8120.465</v>
      </c>
      <c r="C684" s="53" t="s">
        <v>1347</v>
      </c>
      <c r="D684" s="14" t="s">
        <v>1348</v>
      </c>
      <c r="E684" s="16">
        <v>0</v>
      </c>
      <c r="F684" s="16">
        <v>2750</v>
      </c>
      <c r="G684" s="16">
        <v>2750</v>
      </c>
    </row>
    <row r="685" spans="1:7" ht="12.75">
      <c r="A685" s="14" t="s">
        <v>69</v>
      </c>
      <c r="B685" s="18">
        <v>8120.466</v>
      </c>
      <c r="C685" s="53" t="s">
        <v>1349</v>
      </c>
      <c r="D685" s="14" t="s">
        <v>1350</v>
      </c>
      <c r="E685" s="16">
        <v>0</v>
      </c>
      <c r="F685" s="16">
        <v>15000</v>
      </c>
      <c r="G685" s="16">
        <v>15000</v>
      </c>
    </row>
    <row r="686" spans="1:7" ht="12.75">
      <c r="A686" s="14" t="s">
        <v>69</v>
      </c>
      <c r="B686" s="18">
        <v>8120.467</v>
      </c>
      <c r="C686" s="53" t="s">
        <v>1351</v>
      </c>
      <c r="D686" s="14" t="s">
        <v>1352</v>
      </c>
      <c r="E686" s="16">
        <v>0</v>
      </c>
      <c r="F686" s="16">
        <v>3000</v>
      </c>
      <c r="G686" s="16">
        <v>3000</v>
      </c>
    </row>
    <row r="687" spans="1:7" ht="12.75">
      <c r="A687" s="14" t="s">
        <v>69</v>
      </c>
      <c r="B687" s="18">
        <v>8120.48</v>
      </c>
      <c r="C687" s="53" t="s">
        <v>1353</v>
      </c>
      <c r="D687" s="14" t="s">
        <v>1354</v>
      </c>
      <c r="E687" s="16">
        <v>0</v>
      </c>
      <c r="F687" s="16">
        <v>160</v>
      </c>
      <c r="G687" s="16">
        <v>160</v>
      </c>
    </row>
    <row r="688" spans="1:7" ht="12.75">
      <c r="A688" s="14" t="s">
        <v>69</v>
      </c>
      <c r="B688" s="18">
        <v>8120.481</v>
      </c>
      <c r="C688" s="53" t="s">
        <v>1355</v>
      </c>
      <c r="D688" s="14" t="s">
        <v>1356</v>
      </c>
      <c r="E688" s="16">
        <v>0</v>
      </c>
      <c r="F688" s="16">
        <v>250</v>
      </c>
      <c r="G688" s="16">
        <v>250</v>
      </c>
    </row>
    <row r="689" spans="1:7" ht="12.75">
      <c r="A689" s="14" t="s">
        <v>69</v>
      </c>
      <c r="B689" s="18">
        <v>8120.483</v>
      </c>
      <c r="C689" s="53" t="s">
        <v>1357</v>
      </c>
      <c r="D689" s="55" t="s">
        <v>1358</v>
      </c>
      <c r="E689" s="49">
        <v>0</v>
      </c>
      <c r="F689" s="49">
        <v>750</v>
      </c>
      <c r="G689" s="49">
        <v>750</v>
      </c>
    </row>
    <row r="690" spans="1:7" ht="12.75">
      <c r="A690" s="14" t="s">
        <v>69</v>
      </c>
      <c r="B690" s="18">
        <v>8120.488</v>
      </c>
      <c r="C690" s="53" t="s">
        <v>1359</v>
      </c>
      <c r="D690" s="55" t="s">
        <v>1360</v>
      </c>
      <c r="E690" s="49">
        <v>0</v>
      </c>
      <c r="F690" s="49">
        <v>500</v>
      </c>
      <c r="G690" s="49">
        <v>500</v>
      </c>
    </row>
    <row r="691" spans="1:7" ht="12.75">
      <c r="A691" s="14" t="s">
        <v>69</v>
      </c>
      <c r="B691" s="18">
        <v>8120.491</v>
      </c>
      <c r="C691" s="53" t="s">
        <v>1361</v>
      </c>
      <c r="D691" s="55" t="s">
        <v>1362</v>
      </c>
      <c r="E691" s="49">
        <v>0</v>
      </c>
      <c r="F691" s="49">
        <v>0</v>
      </c>
      <c r="G691" s="49">
        <v>0</v>
      </c>
    </row>
    <row r="692" spans="1:7" ht="12.75">
      <c r="A692" s="14" t="s">
        <v>69</v>
      </c>
      <c r="B692" s="18">
        <v>8120.492</v>
      </c>
      <c r="C692" s="53" t="s">
        <v>1363</v>
      </c>
      <c r="D692" s="55" t="s">
        <v>1364</v>
      </c>
      <c r="E692" s="49">
        <v>0</v>
      </c>
      <c r="F692" s="49">
        <v>10335</v>
      </c>
      <c r="G692" s="49">
        <v>10335</v>
      </c>
    </row>
    <row r="693" spans="1:7" ht="12.75">
      <c r="A693" s="14" t="s">
        <v>69</v>
      </c>
      <c r="B693" s="18">
        <v>8130.101</v>
      </c>
      <c r="C693" s="53" t="s">
        <v>1365</v>
      </c>
      <c r="D693" s="14" t="s">
        <v>1366</v>
      </c>
      <c r="E693" s="16">
        <v>0</v>
      </c>
      <c r="F693" s="16">
        <v>158050</v>
      </c>
      <c r="G693" s="16">
        <v>158050</v>
      </c>
    </row>
    <row r="694" spans="1:7" ht="12.75">
      <c r="A694" s="14" t="s">
        <v>69</v>
      </c>
      <c r="B694" s="18">
        <v>8130.103</v>
      </c>
      <c r="C694" s="53" t="s">
        <v>1367</v>
      </c>
      <c r="D694" s="14" t="s">
        <v>1368</v>
      </c>
      <c r="E694" s="16">
        <v>0</v>
      </c>
      <c r="F694" s="16">
        <v>10000</v>
      </c>
      <c r="G694" s="16">
        <v>10000</v>
      </c>
    </row>
    <row r="695" spans="1:7" ht="12.75">
      <c r="A695" s="14" t="s">
        <v>69</v>
      </c>
      <c r="B695" s="18">
        <v>8130.104</v>
      </c>
      <c r="C695" s="53" t="s">
        <v>1369</v>
      </c>
      <c r="D695" s="14" t="s">
        <v>1370</v>
      </c>
      <c r="E695" s="16">
        <v>0</v>
      </c>
      <c r="F695" s="16">
        <v>3600</v>
      </c>
      <c r="G695" s="16">
        <v>3600</v>
      </c>
    </row>
    <row r="696" spans="1:7" ht="12.75">
      <c r="A696" s="14" t="s">
        <v>69</v>
      </c>
      <c r="B696" s="18">
        <v>8130.109</v>
      </c>
      <c r="C696" s="53" t="s">
        <v>1371</v>
      </c>
      <c r="D696" s="14" t="s">
        <v>1372</v>
      </c>
      <c r="E696" s="16">
        <v>0</v>
      </c>
      <c r="F696" s="16">
        <v>300</v>
      </c>
      <c r="G696" s="16">
        <v>300</v>
      </c>
    </row>
    <row r="697" spans="1:7" ht="12.75">
      <c r="A697" s="14" t="s">
        <v>69</v>
      </c>
      <c r="B697" s="18">
        <v>8130.2</v>
      </c>
      <c r="C697" s="53" t="s">
        <v>1373</v>
      </c>
      <c r="D697" s="14" t="s">
        <v>298</v>
      </c>
      <c r="E697" s="16">
        <v>0</v>
      </c>
      <c r="F697" s="16">
        <v>7000</v>
      </c>
      <c r="G697" s="16">
        <v>7000</v>
      </c>
    </row>
    <row r="698" spans="1:7" ht="12.75">
      <c r="A698" s="14" t="s">
        <v>69</v>
      </c>
      <c r="B698" s="18">
        <v>8130.401</v>
      </c>
      <c r="C698" s="53" t="s">
        <v>1374</v>
      </c>
      <c r="D698" s="14" t="s">
        <v>1375</v>
      </c>
      <c r="E698" s="16">
        <v>0</v>
      </c>
      <c r="F698" s="16">
        <v>7500</v>
      </c>
      <c r="G698" s="16">
        <v>7500</v>
      </c>
    </row>
    <row r="699" spans="1:7" ht="12.75">
      <c r="A699" s="14" t="s">
        <v>69</v>
      </c>
      <c r="B699" s="18">
        <v>8130.409</v>
      </c>
      <c r="C699" s="53" t="s">
        <v>1376</v>
      </c>
      <c r="D699" s="14" t="s">
        <v>1377</v>
      </c>
      <c r="E699" s="16">
        <v>0</v>
      </c>
      <c r="F699" s="16">
        <v>150000</v>
      </c>
      <c r="G699" s="16">
        <v>150000</v>
      </c>
    </row>
    <row r="700" spans="1:7" ht="12.75">
      <c r="A700" s="14" t="s">
        <v>69</v>
      </c>
      <c r="B700" s="18">
        <v>8130.41</v>
      </c>
      <c r="C700" s="53" t="s">
        <v>1378</v>
      </c>
      <c r="D700" s="14" t="s">
        <v>1379</v>
      </c>
      <c r="E700" s="16">
        <v>0</v>
      </c>
      <c r="F700" s="16">
        <v>3600</v>
      </c>
      <c r="G700" s="16">
        <v>3600</v>
      </c>
    </row>
    <row r="701" spans="1:7" ht="12.75">
      <c r="A701" s="14" t="s">
        <v>69</v>
      </c>
      <c r="B701" s="18">
        <v>8130.413</v>
      </c>
      <c r="C701" s="53" t="s">
        <v>1380</v>
      </c>
      <c r="D701" s="55" t="s">
        <v>1381</v>
      </c>
      <c r="E701" s="49">
        <v>0</v>
      </c>
      <c r="F701" s="49">
        <v>3500</v>
      </c>
      <c r="G701" s="49">
        <v>3500</v>
      </c>
    </row>
    <row r="702" spans="1:7" ht="12.75">
      <c r="A702" s="14" t="s">
        <v>69</v>
      </c>
      <c r="B702" s="18">
        <v>8130.42</v>
      </c>
      <c r="C702" s="53" t="s">
        <v>1382</v>
      </c>
      <c r="D702" s="14" t="s">
        <v>1383</v>
      </c>
      <c r="E702" s="16">
        <v>0</v>
      </c>
      <c r="F702" s="16">
        <v>600</v>
      </c>
      <c r="G702" s="16">
        <v>600</v>
      </c>
    </row>
    <row r="703" spans="1:7" ht="12.75">
      <c r="A703" s="14" t="s">
        <v>69</v>
      </c>
      <c r="B703" s="18">
        <v>8130.421</v>
      </c>
      <c r="C703" s="53" t="s">
        <v>1384</v>
      </c>
      <c r="D703" s="14" t="s">
        <v>1385</v>
      </c>
      <c r="E703" s="16">
        <v>0</v>
      </c>
      <c r="F703" s="16">
        <v>300</v>
      </c>
      <c r="G703" s="16">
        <v>300</v>
      </c>
    </row>
    <row r="704" spans="1:7" ht="12.75">
      <c r="A704" s="14" t="s">
        <v>69</v>
      </c>
      <c r="B704" s="18">
        <v>8130.424</v>
      </c>
      <c r="C704" s="53" t="s">
        <v>1386</v>
      </c>
      <c r="D704" s="14" t="s">
        <v>1387</v>
      </c>
      <c r="E704" s="16">
        <v>0</v>
      </c>
      <c r="F704" s="16">
        <v>200</v>
      </c>
      <c r="G704" s="16">
        <v>200</v>
      </c>
    </row>
    <row r="705" spans="1:7" ht="12.75">
      <c r="A705" s="14" t="s">
        <v>69</v>
      </c>
      <c r="B705" s="18">
        <v>8130.425</v>
      </c>
      <c r="C705" s="53" t="s">
        <v>1388</v>
      </c>
      <c r="D705" s="14" t="s">
        <v>1389</v>
      </c>
      <c r="E705" s="16">
        <v>0</v>
      </c>
      <c r="F705" s="16">
        <v>640</v>
      </c>
      <c r="G705" s="16">
        <v>640</v>
      </c>
    </row>
    <row r="706" spans="1:7" ht="12.75">
      <c r="A706" s="14" t="s">
        <v>69</v>
      </c>
      <c r="B706" s="18">
        <v>8130.426</v>
      </c>
      <c r="C706" s="53" t="s">
        <v>1390</v>
      </c>
      <c r="D706" s="14" t="s">
        <v>1391</v>
      </c>
      <c r="E706" s="16">
        <v>0</v>
      </c>
      <c r="F706" s="16">
        <v>825</v>
      </c>
      <c r="G706" s="16">
        <v>825</v>
      </c>
    </row>
    <row r="707" spans="1:7" ht="12.75">
      <c r="A707" s="14" t="s">
        <v>69</v>
      </c>
      <c r="B707" s="18">
        <v>8130.427</v>
      </c>
      <c r="C707" s="53" t="s">
        <v>1392</v>
      </c>
      <c r="D707" s="14" t="s">
        <v>1393</v>
      </c>
      <c r="E707" s="16">
        <v>0</v>
      </c>
      <c r="F707" s="16">
        <v>110000</v>
      </c>
      <c r="G707" s="16">
        <v>110000</v>
      </c>
    </row>
    <row r="708" spans="1:7" ht="12.75">
      <c r="A708" s="14" t="s">
        <v>69</v>
      </c>
      <c r="B708" s="18">
        <v>8130.428</v>
      </c>
      <c r="C708" s="53" t="s">
        <v>1394</v>
      </c>
      <c r="D708" s="14" t="s">
        <v>1395</v>
      </c>
      <c r="E708" s="16">
        <v>0</v>
      </c>
      <c r="F708" s="16">
        <v>8000</v>
      </c>
      <c r="G708" s="16">
        <v>8000</v>
      </c>
    </row>
    <row r="709" spans="1:7" ht="12.75">
      <c r="A709" s="14" t="s">
        <v>69</v>
      </c>
      <c r="B709" s="18">
        <v>8130.429</v>
      </c>
      <c r="C709" s="53" t="s">
        <v>1396</v>
      </c>
      <c r="D709" s="14" t="s">
        <v>1397</v>
      </c>
      <c r="E709" s="16">
        <v>0</v>
      </c>
      <c r="F709" s="16">
        <v>3000</v>
      </c>
      <c r="G709" s="16">
        <v>3000</v>
      </c>
    </row>
    <row r="710" spans="1:7" ht="12.75">
      <c r="A710" s="14" t="s">
        <v>69</v>
      </c>
      <c r="B710" s="18">
        <v>8130.437</v>
      </c>
      <c r="C710" s="53" t="s">
        <v>1398</v>
      </c>
      <c r="D710" s="14" t="s">
        <v>1399</v>
      </c>
      <c r="E710" s="16">
        <v>0</v>
      </c>
      <c r="F710" s="16">
        <v>29000</v>
      </c>
      <c r="G710" s="16">
        <v>29000</v>
      </c>
    </row>
    <row r="711" spans="1:7" ht="12.75">
      <c r="A711" s="14" t="s">
        <v>69</v>
      </c>
      <c r="B711" s="18">
        <v>8130.454</v>
      </c>
      <c r="C711" s="53" t="s">
        <v>1400</v>
      </c>
      <c r="D711" s="14" t="s">
        <v>1401</v>
      </c>
      <c r="E711" s="16">
        <v>0</v>
      </c>
      <c r="F711" s="16">
        <v>200</v>
      </c>
      <c r="G711" s="16">
        <v>200</v>
      </c>
    </row>
    <row r="712" spans="1:7" ht="12.75">
      <c r="A712" s="14" t="s">
        <v>69</v>
      </c>
      <c r="B712" s="18">
        <v>8130.455</v>
      </c>
      <c r="C712" s="53" t="s">
        <v>1402</v>
      </c>
      <c r="D712" s="14" t="s">
        <v>1403</v>
      </c>
      <c r="E712" s="16">
        <v>0</v>
      </c>
      <c r="F712" s="16">
        <v>600</v>
      </c>
      <c r="G712" s="16">
        <v>600</v>
      </c>
    </row>
    <row r="713" spans="1:7" ht="12.75">
      <c r="A713" s="14" t="s">
        <v>69</v>
      </c>
      <c r="B713" s="18">
        <v>8130.46</v>
      </c>
      <c r="C713" s="53" t="s">
        <v>1404</v>
      </c>
      <c r="D713" s="14" t="s">
        <v>1405</v>
      </c>
      <c r="E713" s="16">
        <v>0</v>
      </c>
      <c r="F713" s="16">
        <v>150</v>
      </c>
      <c r="G713" s="16">
        <v>150</v>
      </c>
    </row>
    <row r="714" spans="1:7" ht="12.75">
      <c r="A714" s="14" t="s">
        <v>69</v>
      </c>
      <c r="B714" s="18">
        <v>8130.461</v>
      </c>
      <c r="C714" s="53" t="s">
        <v>1406</v>
      </c>
      <c r="D714" s="14" t="s">
        <v>1407</v>
      </c>
      <c r="E714" s="16">
        <v>0</v>
      </c>
      <c r="F714" s="16">
        <v>0</v>
      </c>
      <c r="G714" s="16">
        <v>0</v>
      </c>
    </row>
    <row r="715" spans="1:7" ht="12.75">
      <c r="A715" s="14" t="s">
        <v>69</v>
      </c>
      <c r="B715" s="18">
        <v>8130.464</v>
      </c>
      <c r="C715" s="53" t="s">
        <v>1408</v>
      </c>
      <c r="D715" s="14" t="s">
        <v>1409</v>
      </c>
      <c r="E715" s="16">
        <v>0</v>
      </c>
      <c r="F715" s="16">
        <v>300</v>
      </c>
      <c r="G715" s="16">
        <v>300</v>
      </c>
    </row>
    <row r="716" spans="1:7" ht="12.75">
      <c r="A716" s="14" t="s">
        <v>69</v>
      </c>
      <c r="B716" s="18">
        <v>8130.465</v>
      </c>
      <c r="C716" s="53" t="s">
        <v>1410</v>
      </c>
      <c r="D716" s="14" t="s">
        <v>1411</v>
      </c>
      <c r="E716" s="16">
        <v>0</v>
      </c>
      <c r="F716" s="16">
        <v>11500</v>
      </c>
      <c r="G716" s="16">
        <v>11500</v>
      </c>
    </row>
    <row r="717" spans="1:7" ht="12.75">
      <c r="A717" s="14" t="s">
        <v>69</v>
      </c>
      <c r="B717" s="18">
        <v>8130.47</v>
      </c>
      <c r="C717" s="53" t="s">
        <v>1412</v>
      </c>
      <c r="D717" s="14" t="s">
        <v>1413</v>
      </c>
      <c r="E717" s="16">
        <v>0</v>
      </c>
      <c r="F717" s="16">
        <v>600</v>
      </c>
      <c r="G717" s="16">
        <v>600</v>
      </c>
    </row>
    <row r="718" spans="1:7" ht="12.75">
      <c r="A718" s="14" t="s">
        <v>69</v>
      </c>
      <c r="B718" s="18">
        <v>8130.48</v>
      </c>
      <c r="C718" s="53" t="s">
        <v>1414</v>
      </c>
      <c r="D718" s="14" t="s">
        <v>1415</v>
      </c>
      <c r="E718" s="16">
        <v>0</v>
      </c>
      <c r="F718" s="16">
        <v>6635</v>
      </c>
      <c r="G718" s="16">
        <v>6635</v>
      </c>
    </row>
    <row r="719" spans="1:7" ht="12.75">
      <c r="A719" s="14" t="s">
        <v>69</v>
      </c>
      <c r="B719" s="18">
        <v>8130.481</v>
      </c>
      <c r="C719" s="53" t="s">
        <v>1416</v>
      </c>
      <c r="D719" s="14" t="s">
        <v>1417</v>
      </c>
      <c r="E719" s="16">
        <v>0</v>
      </c>
      <c r="F719" s="16">
        <v>400</v>
      </c>
      <c r="G719" s="16">
        <v>400</v>
      </c>
    </row>
    <row r="720" spans="1:7" ht="12.75">
      <c r="A720" s="14" t="s">
        <v>69</v>
      </c>
      <c r="B720" s="18">
        <v>8130.482</v>
      </c>
      <c r="C720" s="53" t="s">
        <v>1418</v>
      </c>
      <c r="D720" s="14" t="s">
        <v>1419</v>
      </c>
      <c r="E720" s="16">
        <v>0</v>
      </c>
      <c r="F720" s="16">
        <v>800</v>
      </c>
      <c r="G720" s="16">
        <v>800</v>
      </c>
    </row>
    <row r="721" spans="1:7" ht="12.75">
      <c r="A721" s="14" t="s">
        <v>69</v>
      </c>
      <c r="B721" s="18">
        <v>8130.488</v>
      </c>
      <c r="C721" s="53" t="s">
        <v>1420</v>
      </c>
      <c r="D721" s="14" t="s">
        <v>1421</v>
      </c>
      <c r="E721" s="16">
        <v>0</v>
      </c>
      <c r="F721" s="16">
        <v>600</v>
      </c>
      <c r="G721" s="16">
        <v>600</v>
      </c>
    </row>
    <row r="722" spans="1:7" ht="12.75">
      <c r="A722" s="14" t="s">
        <v>69</v>
      </c>
      <c r="B722" s="18">
        <v>8130.49</v>
      </c>
      <c r="C722" s="53" t="s">
        <v>1422</v>
      </c>
      <c r="D722" s="14" t="s">
        <v>1423</v>
      </c>
      <c r="E722" s="16">
        <v>0</v>
      </c>
      <c r="F722" s="16">
        <v>400</v>
      </c>
      <c r="G722" s="16">
        <v>400</v>
      </c>
    </row>
    <row r="723" spans="1:7" ht="12.75">
      <c r="A723" s="14" t="s">
        <v>69</v>
      </c>
      <c r="B723" s="18">
        <v>8130.492</v>
      </c>
      <c r="C723" s="53" t="s">
        <v>1424</v>
      </c>
      <c r="D723" s="14" t="s">
        <v>1425</v>
      </c>
      <c r="E723" s="16">
        <v>0</v>
      </c>
      <c r="F723" s="16">
        <v>1300</v>
      </c>
      <c r="G723" s="16">
        <v>1300</v>
      </c>
    </row>
    <row r="724" spans="1:7" ht="12.75">
      <c r="A724" s="14" t="s">
        <v>69</v>
      </c>
      <c r="B724" s="18">
        <v>9010.8</v>
      </c>
      <c r="C724" s="53" t="s">
        <v>1604</v>
      </c>
      <c r="D724" s="14" t="s">
        <v>354</v>
      </c>
      <c r="E724" s="16">
        <v>0</v>
      </c>
      <c r="F724" s="16">
        <v>32000</v>
      </c>
      <c r="G724" s="16">
        <v>32000</v>
      </c>
    </row>
    <row r="725" spans="1:7" ht="12.75">
      <c r="A725" s="14" t="s">
        <v>69</v>
      </c>
      <c r="B725" s="18">
        <v>9030.8</v>
      </c>
      <c r="C725" s="53" t="s">
        <v>1608</v>
      </c>
      <c r="D725" s="14" t="s">
        <v>365</v>
      </c>
      <c r="E725" s="16">
        <v>0</v>
      </c>
      <c r="F725" s="16">
        <v>27348</v>
      </c>
      <c r="G725" s="16">
        <v>27348</v>
      </c>
    </row>
    <row r="726" spans="1:7" ht="12.75">
      <c r="A726" s="14" t="s">
        <v>69</v>
      </c>
      <c r="B726" s="18">
        <v>9040.8</v>
      </c>
      <c r="C726" s="53" t="s">
        <v>1612</v>
      </c>
      <c r="D726" s="14" t="s">
        <v>374</v>
      </c>
      <c r="E726" s="16">
        <v>0</v>
      </c>
      <c r="F726" s="16">
        <v>13000</v>
      </c>
      <c r="G726" s="16">
        <v>13000</v>
      </c>
    </row>
    <row r="727" spans="1:7" ht="12.75">
      <c r="A727" s="14" t="s">
        <v>69</v>
      </c>
      <c r="B727" s="18">
        <v>9045.8</v>
      </c>
      <c r="C727" s="53" t="s">
        <v>1616</v>
      </c>
      <c r="D727" s="14" t="s">
        <v>380</v>
      </c>
      <c r="E727" s="16">
        <v>0</v>
      </c>
      <c r="F727" s="16">
        <v>1200</v>
      </c>
      <c r="G727" s="16">
        <v>1200</v>
      </c>
    </row>
    <row r="728" spans="1:7" ht="12.75">
      <c r="A728" s="14" t="s">
        <v>69</v>
      </c>
      <c r="B728" s="18">
        <v>9060.8</v>
      </c>
      <c r="C728" s="53" t="s">
        <v>1621</v>
      </c>
      <c r="D728" s="14" t="s">
        <v>1619</v>
      </c>
      <c r="E728" s="16">
        <v>0</v>
      </c>
      <c r="F728" s="16">
        <v>95000</v>
      </c>
      <c r="G728" s="16">
        <v>95000</v>
      </c>
    </row>
    <row r="729" spans="1:7" ht="12.75">
      <c r="A729" s="14" t="s">
        <v>69</v>
      </c>
      <c r="B729" s="18">
        <v>9060.801</v>
      </c>
      <c r="C729" s="53" t="s">
        <v>1626</v>
      </c>
      <c r="D729" s="14" t="s">
        <v>1623</v>
      </c>
      <c r="E729" s="16">
        <v>0</v>
      </c>
      <c r="F729" s="16">
        <v>52000</v>
      </c>
      <c r="G729" s="16">
        <v>52000</v>
      </c>
    </row>
    <row r="730" spans="1:7" ht="12.75">
      <c r="A730" s="14" t="s">
        <v>69</v>
      </c>
      <c r="B730" s="18">
        <v>9189</v>
      </c>
      <c r="C730" s="53" t="s">
        <v>1629</v>
      </c>
      <c r="D730" s="14" t="s">
        <v>409</v>
      </c>
      <c r="E730" s="16">
        <v>0</v>
      </c>
      <c r="F730" s="16">
        <v>75</v>
      </c>
      <c r="G730" s="16">
        <v>75</v>
      </c>
    </row>
    <row r="731" spans="1:7" ht="12.75">
      <c r="A731" s="14" t="s">
        <v>69</v>
      </c>
      <c r="B731" s="18">
        <v>9710.601</v>
      </c>
      <c r="C731" s="53" t="s">
        <v>1635</v>
      </c>
      <c r="D731" s="14" t="s">
        <v>421</v>
      </c>
      <c r="E731" s="16">
        <v>0</v>
      </c>
      <c r="F731" s="16">
        <v>250000</v>
      </c>
      <c r="G731" s="16">
        <v>250000</v>
      </c>
    </row>
    <row r="732" spans="1:7" ht="12.75">
      <c r="A732" s="14" t="s">
        <v>311</v>
      </c>
      <c r="B732" s="18">
        <v>8260.421</v>
      </c>
      <c r="C732" s="53" t="s">
        <v>1441</v>
      </c>
      <c r="D732" s="14" t="s">
        <v>1442</v>
      </c>
      <c r="E732" s="16">
        <v>0</v>
      </c>
      <c r="F732" s="16">
        <v>625</v>
      </c>
      <c r="G732" s="16">
        <v>625</v>
      </c>
    </row>
    <row r="733" spans="1:7" ht="12.75">
      <c r="A733" s="14" t="s">
        <v>311</v>
      </c>
      <c r="B733" s="18">
        <v>8260.48</v>
      </c>
      <c r="C733" s="53" t="s">
        <v>1443</v>
      </c>
      <c r="D733" s="14" t="s">
        <v>1444</v>
      </c>
      <c r="E733" s="16">
        <v>0</v>
      </c>
      <c r="F733" s="16">
        <v>165000</v>
      </c>
      <c r="G733" s="16">
        <v>165000</v>
      </c>
    </row>
    <row r="734" spans="1:7" ht="12.75">
      <c r="A734" s="14" t="s">
        <v>311</v>
      </c>
      <c r="B734" s="52">
        <v>8260.485</v>
      </c>
      <c r="C734" s="53" t="s">
        <v>1445</v>
      </c>
      <c r="D734" s="14" t="s">
        <v>1446</v>
      </c>
      <c r="E734" s="16">
        <v>0</v>
      </c>
      <c r="F734" s="16">
        <v>1000</v>
      </c>
      <c r="G734" s="16">
        <v>1000</v>
      </c>
    </row>
    <row r="735" spans="1:7" ht="12.75">
      <c r="A735" s="14" t="s">
        <v>311</v>
      </c>
      <c r="B735" s="52">
        <v>8260.497</v>
      </c>
      <c r="C735" s="53" t="s">
        <v>1447</v>
      </c>
      <c r="D735" s="14" t="s">
        <v>1448</v>
      </c>
      <c r="E735" s="16">
        <v>0</v>
      </c>
      <c r="F735" s="16">
        <v>20000</v>
      </c>
      <c r="G735" s="16">
        <v>20000</v>
      </c>
    </row>
    <row r="736" spans="1:7" ht="12.75">
      <c r="A736" s="14" t="s">
        <v>311</v>
      </c>
      <c r="B736" s="52">
        <v>8260.498</v>
      </c>
      <c r="C736" s="53" t="s">
        <v>1449</v>
      </c>
      <c r="D736" s="14" t="s">
        <v>1450</v>
      </c>
      <c r="E736" s="16">
        <v>0</v>
      </c>
      <c r="F736" s="16">
        <v>0</v>
      </c>
      <c r="G736" s="16">
        <v>0</v>
      </c>
    </row>
    <row r="737" spans="1:7" ht="12.75">
      <c r="A737" s="14" t="s">
        <v>122</v>
      </c>
      <c r="B737" s="18">
        <v>3410.4</v>
      </c>
      <c r="C737" s="53" t="s">
        <v>123</v>
      </c>
      <c r="D737" s="14" t="s">
        <v>124</v>
      </c>
      <c r="E737" s="16">
        <v>196440</v>
      </c>
      <c r="F737" s="16">
        <v>0</v>
      </c>
      <c r="G737" s="16">
        <v>196440</v>
      </c>
    </row>
    <row r="738" spans="1:7" ht="12.75">
      <c r="A738" s="14" t="s">
        <v>189</v>
      </c>
      <c r="B738" s="18">
        <v>5182.4</v>
      </c>
      <c r="C738" s="53" t="s">
        <v>190</v>
      </c>
      <c r="D738" s="14" t="s">
        <v>191</v>
      </c>
      <c r="E738" s="16">
        <v>2300</v>
      </c>
      <c r="F738" s="16">
        <v>0</v>
      </c>
      <c r="G738" s="16">
        <v>2300</v>
      </c>
    </row>
    <row r="739" spans="1:7" ht="12.75">
      <c r="A739" s="14" t="s">
        <v>189</v>
      </c>
      <c r="B739" s="18">
        <v>5182.4</v>
      </c>
      <c r="C739" s="53" t="s">
        <v>190</v>
      </c>
      <c r="D739" s="14" t="s">
        <v>192</v>
      </c>
      <c r="E739" s="16">
        <v>600</v>
      </c>
      <c r="F739" s="16">
        <v>0</v>
      </c>
      <c r="G739" s="16">
        <v>600</v>
      </c>
    </row>
    <row r="740" spans="1:7" ht="12.75">
      <c r="A740" s="14" t="s">
        <v>293</v>
      </c>
      <c r="B740" s="18">
        <v>8130.1</v>
      </c>
      <c r="C740" s="53" t="s">
        <v>294</v>
      </c>
      <c r="D740" s="14" t="s">
        <v>295</v>
      </c>
      <c r="E740" s="16">
        <v>27400</v>
      </c>
      <c r="F740" s="16">
        <v>0</v>
      </c>
      <c r="G740" s="16">
        <v>27400</v>
      </c>
    </row>
    <row r="741" spans="1:7" ht="12.75">
      <c r="A741" s="14" t="s">
        <v>293</v>
      </c>
      <c r="B741" s="18">
        <v>9720.6</v>
      </c>
      <c r="C741" s="53" t="s">
        <v>433</v>
      </c>
      <c r="D741" s="14" t="s">
        <v>425</v>
      </c>
      <c r="E741" s="16">
        <v>1000</v>
      </c>
      <c r="F741" s="16">
        <v>0</v>
      </c>
      <c r="G741" s="16">
        <v>1000</v>
      </c>
    </row>
    <row r="742" spans="1:7" ht="12.75">
      <c r="A742" s="14" t="s">
        <v>317</v>
      </c>
      <c r="B742" s="18">
        <v>8310.1</v>
      </c>
      <c r="C742" s="53" t="s">
        <v>318</v>
      </c>
      <c r="D742" s="14" t="s">
        <v>148</v>
      </c>
      <c r="E742" s="16">
        <v>6000</v>
      </c>
      <c r="F742" s="16">
        <v>0</v>
      </c>
      <c r="G742" s="16">
        <v>6000</v>
      </c>
    </row>
    <row r="743" spans="1:7" ht="12.75">
      <c r="A743" s="14" t="s">
        <v>317</v>
      </c>
      <c r="B743" s="18">
        <v>8340.2</v>
      </c>
      <c r="C743" s="53" t="s">
        <v>331</v>
      </c>
      <c r="D743" s="14" t="s">
        <v>332</v>
      </c>
      <c r="E743" s="16">
        <v>12200</v>
      </c>
      <c r="F743" s="16">
        <v>0</v>
      </c>
      <c r="G743" s="16">
        <v>12200</v>
      </c>
    </row>
    <row r="744" spans="1:7" ht="12.75">
      <c r="A744" s="14" t="s">
        <v>317</v>
      </c>
      <c r="B744" s="18">
        <v>9789.6</v>
      </c>
      <c r="C744" s="53" t="s">
        <v>440</v>
      </c>
      <c r="D744" s="14" t="s">
        <v>441</v>
      </c>
      <c r="E744" s="16">
        <v>4155</v>
      </c>
      <c r="F744" s="16">
        <v>0</v>
      </c>
      <c r="G744" s="16">
        <v>4155</v>
      </c>
    </row>
    <row r="745" spans="1:7" s="6" customFormat="1" ht="12.75">
      <c r="A745" s="27"/>
      <c r="B745" s="27"/>
      <c r="C745" s="27"/>
      <c r="D745" s="56" t="s">
        <v>454</v>
      </c>
      <c r="E745" s="29">
        <v>3108106</v>
      </c>
      <c r="F745" s="29">
        <v>9018222.2</v>
      </c>
      <c r="G745" s="29">
        <v>12126328.2</v>
      </c>
    </row>
  </sheetData>
  <sheetProtection/>
  <printOptions/>
  <pageMargins left="0.42" right="0.34" top="0.72" bottom="0.59" header="0.29" footer="0.3"/>
  <pageSetup fitToHeight="15" fitToWidth="15" horizontalDpi="600" verticalDpi="600" orientation="portrait" scale="84" r:id="rId2"/>
  <headerFooter>
    <oddHeader>&amp;C&amp;"-,Bold"&amp;12POTSDAM BUDGET ANALYSIS WITH DETAIL 
by ACCOUNT CODE&amp;RDRAFT - as of 12/8/10</oddHeader>
    <oddFooter>&amp;R&amp;G</oddFooter>
  </headerFooter>
  <rowBreaks count="2" manualBreakCount="2">
    <brk id="253" max="6" man="1"/>
    <brk id="709" max="6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A1:G114"/>
  <sheetViews>
    <sheetView tabSelected="1" zoomScalePageLayoutView="0" workbookViewId="0" topLeftCell="A1">
      <pane ySplit="1" topLeftCell="A90" activePane="bottomLeft" state="frozen"/>
      <selection pane="topLeft" activeCell="A1" sqref="A1"/>
      <selection pane="bottomLeft" activeCell="G106" sqref="G106"/>
    </sheetView>
  </sheetViews>
  <sheetFormatPr defaultColWidth="9.140625" defaultRowHeight="15"/>
  <cols>
    <col min="1" max="1" width="4.8515625" style="0" bestFit="1" customWidth="1"/>
    <col min="2" max="2" width="9.140625" style="0" bestFit="1" customWidth="1"/>
    <col min="3" max="3" width="9.7109375" style="0" bestFit="1" customWidth="1"/>
    <col min="4" max="4" width="29.421875" style="57" bestFit="1" customWidth="1"/>
    <col min="5" max="5" width="13.421875" style="0" bestFit="1" customWidth="1"/>
    <col min="6" max="6" width="14.140625" style="0" bestFit="1" customWidth="1"/>
    <col min="7" max="7" width="15.57421875" style="0" bestFit="1" customWidth="1"/>
  </cols>
  <sheetData>
    <row r="1" spans="1:7" ht="25.5">
      <c r="A1" s="2" t="s">
        <v>1748</v>
      </c>
      <c r="B1" s="50" t="s">
        <v>0</v>
      </c>
      <c r="C1" s="50" t="s">
        <v>1</v>
      </c>
      <c r="D1" s="2" t="s">
        <v>2</v>
      </c>
      <c r="E1" s="36" t="s">
        <v>3</v>
      </c>
      <c r="F1" s="36" t="s">
        <v>5</v>
      </c>
      <c r="G1" s="5" t="s">
        <v>7</v>
      </c>
    </row>
    <row r="2" spans="1:7" ht="15">
      <c r="A2" s="14" t="s">
        <v>12</v>
      </c>
      <c r="B2" s="18">
        <v>910</v>
      </c>
      <c r="C2" s="53" t="s">
        <v>639</v>
      </c>
      <c r="D2" s="14" t="s">
        <v>640</v>
      </c>
      <c r="E2" s="16">
        <v>195700</v>
      </c>
      <c r="F2" s="16">
        <v>280000</v>
      </c>
      <c r="G2" s="16">
        <f>SUM(E2:F2)</f>
        <v>475700</v>
      </c>
    </row>
    <row r="3" spans="1:7" ht="15">
      <c r="A3" s="14" t="s">
        <v>12</v>
      </c>
      <c r="B3" s="18">
        <v>1001</v>
      </c>
      <c r="C3" s="53" t="s">
        <v>1649</v>
      </c>
      <c r="D3" s="14" t="s">
        <v>459</v>
      </c>
      <c r="E3" s="16">
        <v>360805</v>
      </c>
      <c r="F3" s="16">
        <v>2666664.2</v>
      </c>
      <c r="G3" s="16">
        <f aca="true" t="shared" si="0" ref="G3:G66">SUM(E3:F3)</f>
        <v>3027469.2</v>
      </c>
    </row>
    <row r="4" spans="1:7" ht="15">
      <c r="A4" s="14" t="s">
        <v>12</v>
      </c>
      <c r="B4" s="18">
        <v>1081</v>
      </c>
      <c r="C4" s="53" t="s">
        <v>460</v>
      </c>
      <c r="D4" s="14" t="s">
        <v>461</v>
      </c>
      <c r="E4" s="16">
        <v>685</v>
      </c>
      <c r="F4" s="16">
        <v>7000</v>
      </c>
      <c r="G4" s="16">
        <f t="shared" si="0"/>
        <v>7685</v>
      </c>
    </row>
    <row r="5" spans="1:7" ht="15">
      <c r="A5" s="14" t="s">
        <v>12</v>
      </c>
      <c r="B5" s="18">
        <v>1090</v>
      </c>
      <c r="C5" s="53" t="s">
        <v>1650</v>
      </c>
      <c r="D5" s="14" t="s">
        <v>463</v>
      </c>
      <c r="E5" s="16">
        <v>0</v>
      </c>
      <c r="F5" s="16">
        <v>25000</v>
      </c>
      <c r="G5" s="16">
        <f t="shared" si="0"/>
        <v>25000</v>
      </c>
    </row>
    <row r="6" spans="1:7" ht="15">
      <c r="A6" s="14" t="s">
        <v>12</v>
      </c>
      <c r="B6" s="18">
        <v>1120</v>
      </c>
      <c r="C6" s="53" t="s">
        <v>1651</v>
      </c>
      <c r="D6" s="14" t="s">
        <v>467</v>
      </c>
      <c r="E6" s="16">
        <v>0</v>
      </c>
      <c r="F6" s="16">
        <v>1125000</v>
      </c>
      <c r="G6" s="16">
        <f t="shared" si="0"/>
        <v>1125000</v>
      </c>
    </row>
    <row r="7" spans="1:7" ht="15">
      <c r="A7" s="14" t="s">
        <v>12</v>
      </c>
      <c r="B7" s="18">
        <v>1130</v>
      </c>
      <c r="C7" s="53" t="s">
        <v>1652</v>
      </c>
      <c r="D7" s="14" t="s">
        <v>471</v>
      </c>
      <c r="E7" s="16">
        <v>0</v>
      </c>
      <c r="F7" s="16">
        <v>130000</v>
      </c>
      <c r="G7" s="16">
        <f t="shared" si="0"/>
        <v>130000</v>
      </c>
    </row>
    <row r="8" spans="1:7" ht="15">
      <c r="A8" s="14" t="s">
        <v>12</v>
      </c>
      <c r="B8" s="18">
        <v>1170</v>
      </c>
      <c r="C8" s="53" t="s">
        <v>1653</v>
      </c>
      <c r="D8" s="14" t="s">
        <v>473</v>
      </c>
      <c r="E8" s="16">
        <v>0</v>
      </c>
      <c r="F8" s="16">
        <v>70000</v>
      </c>
      <c r="G8" s="16">
        <f t="shared" si="0"/>
        <v>70000</v>
      </c>
    </row>
    <row r="9" spans="1:7" ht="15">
      <c r="A9" s="14" t="s">
        <v>12</v>
      </c>
      <c r="B9" s="18">
        <v>1232</v>
      </c>
      <c r="C9" s="53" t="s">
        <v>478</v>
      </c>
      <c r="D9" s="14" t="s">
        <v>479</v>
      </c>
      <c r="E9" s="16">
        <v>17000</v>
      </c>
      <c r="F9" s="16">
        <v>0</v>
      </c>
      <c r="G9" s="16">
        <f t="shared" si="0"/>
        <v>17000</v>
      </c>
    </row>
    <row r="10" spans="1:7" ht="15">
      <c r="A10" s="14" t="s">
        <v>12</v>
      </c>
      <c r="B10" s="18">
        <v>1255</v>
      </c>
      <c r="C10" s="53" t="s">
        <v>480</v>
      </c>
      <c r="D10" s="14" t="s">
        <v>481</v>
      </c>
      <c r="E10" s="16">
        <v>5000</v>
      </c>
      <c r="F10" s="16">
        <v>150</v>
      </c>
      <c r="G10" s="16">
        <f t="shared" si="0"/>
        <v>5150</v>
      </c>
    </row>
    <row r="11" spans="1:7" ht="15">
      <c r="A11" s="14" t="s">
        <v>12</v>
      </c>
      <c r="B11" s="18">
        <v>1520</v>
      </c>
      <c r="C11" s="53" t="s">
        <v>1654</v>
      </c>
      <c r="D11" s="14" t="s">
        <v>485</v>
      </c>
      <c r="E11" s="16">
        <v>0</v>
      </c>
      <c r="F11" s="16">
        <v>300</v>
      </c>
      <c r="G11" s="16">
        <f t="shared" si="0"/>
        <v>300</v>
      </c>
    </row>
    <row r="12" spans="1:7" ht="15">
      <c r="A12" s="14" t="s">
        <v>12</v>
      </c>
      <c r="B12" s="18">
        <v>1550</v>
      </c>
      <c r="C12" s="53" t="s">
        <v>486</v>
      </c>
      <c r="D12" s="14" t="s">
        <v>487</v>
      </c>
      <c r="E12" s="16">
        <v>1000</v>
      </c>
      <c r="F12" s="16">
        <v>0</v>
      </c>
      <c r="G12" s="16">
        <f t="shared" si="0"/>
        <v>1000</v>
      </c>
    </row>
    <row r="13" spans="1:7" ht="15">
      <c r="A13" s="14" t="s">
        <v>12</v>
      </c>
      <c r="B13" s="18">
        <v>1601</v>
      </c>
      <c r="C13" s="53" t="s">
        <v>1655</v>
      </c>
      <c r="D13" s="14" t="s">
        <v>491</v>
      </c>
      <c r="E13" s="16">
        <v>0</v>
      </c>
      <c r="F13" s="16">
        <v>14000</v>
      </c>
      <c r="G13" s="16">
        <f t="shared" si="0"/>
        <v>14000</v>
      </c>
    </row>
    <row r="14" spans="1:7" ht="15">
      <c r="A14" s="14" t="s">
        <v>12</v>
      </c>
      <c r="B14" s="18">
        <v>1710</v>
      </c>
      <c r="C14" s="53" t="s">
        <v>1656</v>
      </c>
      <c r="D14" s="14" t="s">
        <v>495</v>
      </c>
      <c r="E14" s="16">
        <v>0</v>
      </c>
      <c r="F14" s="16">
        <v>500</v>
      </c>
      <c r="G14" s="16">
        <f t="shared" si="0"/>
        <v>500</v>
      </c>
    </row>
    <row r="15" spans="1:7" ht="15">
      <c r="A15" s="14" t="s">
        <v>12</v>
      </c>
      <c r="B15" s="18">
        <v>1720</v>
      </c>
      <c r="C15" s="53" t="s">
        <v>1657</v>
      </c>
      <c r="D15" s="14" t="s">
        <v>497</v>
      </c>
      <c r="E15" s="16">
        <v>0</v>
      </c>
      <c r="F15" s="16">
        <v>700</v>
      </c>
      <c r="G15" s="16">
        <f t="shared" si="0"/>
        <v>700</v>
      </c>
    </row>
    <row r="16" spans="1:7" ht="15">
      <c r="A16" s="14" t="s">
        <v>12</v>
      </c>
      <c r="B16" s="18">
        <v>1741</v>
      </c>
      <c r="C16" s="53" t="s">
        <v>1658</v>
      </c>
      <c r="D16" s="14" t="s">
        <v>499</v>
      </c>
      <c r="E16" s="16">
        <v>0</v>
      </c>
      <c r="F16" s="16">
        <v>29000</v>
      </c>
      <c r="G16" s="16">
        <f t="shared" si="0"/>
        <v>29000</v>
      </c>
    </row>
    <row r="17" spans="1:7" ht="15">
      <c r="A17" s="14" t="s">
        <v>12</v>
      </c>
      <c r="B17" s="18">
        <v>1770</v>
      </c>
      <c r="C17" s="53" t="s">
        <v>1659</v>
      </c>
      <c r="D17" s="14" t="s">
        <v>1660</v>
      </c>
      <c r="E17" s="16">
        <v>0</v>
      </c>
      <c r="F17" s="16">
        <v>9000</v>
      </c>
      <c r="G17" s="16">
        <f t="shared" si="0"/>
        <v>9000</v>
      </c>
    </row>
    <row r="18" spans="1:7" ht="15">
      <c r="A18" s="14" t="s">
        <v>12</v>
      </c>
      <c r="B18" s="18">
        <v>1770.001</v>
      </c>
      <c r="C18" s="53" t="s">
        <v>1661</v>
      </c>
      <c r="D18" s="14" t="s">
        <v>1662</v>
      </c>
      <c r="E18" s="16">
        <v>0</v>
      </c>
      <c r="F18" s="16">
        <v>3400</v>
      </c>
      <c r="G18" s="16">
        <f t="shared" si="0"/>
        <v>3400</v>
      </c>
    </row>
    <row r="19" spans="1:7" ht="15">
      <c r="A19" s="14" t="s">
        <v>12</v>
      </c>
      <c r="B19" s="18">
        <v>1770.003</v>
      </c>
      <c r="C19" s="53" t="s">
        <v>1663</v>
      </c>
      <c r="D19" s="14" t="s">
        <v>1664</v>
      </c>
      <c r="E19" s="16">
        <v>0</v>
      </c>
      <c r="F19" s="16">
        <v>60000</v>
      </c>
      <c r="G19" s="16">
        <f t="shared" si="0"/>
        <v>60000</v>
      </c>
    </row>
    <row r="20" spans="1:7" ht="15">
      <c r="A20" s="14" t="s">
        <v>12</v>
      </c>
      <c r="B20" s="18">
        <v>2001</v>
      </c>
      <c r="C20" s="53" t="s">
        <v>1665</v>
      </c>
      <c r="D20" s="55" t="s">
        <v>505</v>
      </c>
      <c r="E20" s="49">
        <v>0</v>
      </c>
      <c r="F20" s="49">
        <v>105000</v>
      </c>
      <c r="G20" s="16">
        <f t="shared" si="0"/>
        <v>105000</v>
      </c>
    </row>
    <row r="21" spans="1:7" ht="15">
      <c r="A21" s="14" t="s">
        <v>12</v>
      </c>
      <c r="B21" s="18">
        <v>2001.001</v>
      </c>
      <c r="C21" s="53" t="s">
        <v>1666</v>
      </c>
      <c r="D21" s="55" t="s">
        <v>1667</v>
      </c>
      <c r="E21" s="49">
        <v>0</v>
      </c>
      <c r="F21" s="49">
        <v>7500</v>
      </c>
      <c r="G21" s="16">
        <f t="shared" si="0"/>
        <v>7500</v>
      </c>
    </row>
    <row r="22" spans="1:7" ht="15">
      <c r="A22" s="14" t="s">
        <v>12</v>
      </c>
      <c r="B22" s="18">
        <v>2001.002</v>
      </c>
      <c r="C22" s="53" t="s">
        <v>1668</v>
      </c>
      <c r="D22" s="55" t="s">
        <v>1669</v>
      </c>
      <c r="E22" s="49">
        <v>0</v>
      </c>
      <c r="F22" s="49">
        <v>3500</v>
      </c>
      <c r="G22" s="16">
        <f t="shared" si="0"/>
        <v>3500</v>
      </c>
    </row>
    <row r="23" spans="1:7" ht="15">
      <c r="A23" s="14" t="s">
        <v>12</v>
      </c>
      <c r="B23" s="18">
        <v>2001.003</v>
      </c>
      <c r="C23" s="53" t="s">
        <v>1670</v>
      </c>
      <c r="D23" s="55" t="s">
        <v>1671</v>
      </c>
      <c r="E23" s="49">
        <v>0</v>
      </c>
      <c r="F23" s="49">
        <v>3500</v>
      </c>
      <c r="G23" s="16">
        <f t="shared" si="0"/>
        <v>3500</v>
      </c>
    </row>
    <row r="24" spans="1:7" ht="15">
      <c r="A24" s="14" t="s">
        <v>12</v>
      </c>
      <c r="B24" s="18">
        <v>2090</v>
      </c>
      <c r="C24" s="53" t="s">
        <v>1672</v>
      </c>
      <c r="D24" s="55" t="s">
        <v>507</v>
      </c>
      <c r="E24" s="49">
        <v>0</v>
      </c>
      <c r="F24" s="49">
        <v>1200</v>
      </c>
      <c r="G24" s="16">
        <f t="shared" si="0"/>
        <v>1200</v>
      </c>
    </row>
    <row r="25" spans="1:7" ht="15">
      <c r="A25" s="14" t="s">
        <v>12</v>
      </c>
      <c r="B25" s="18">
        <v>2229</v>
      </c>
      <c r="C25" s="53" t="s">
        <v>1686</v>
      </c>
      <c r="D25" s="55" t="s">
        <v>540</v>
      </c>
      <c r="E25" s="49">
        <v>0</v>
      </c>
      <c r="F25" s="49">
        <v>250</v>
      </c>
      <c r="G25" s="16">
        <f t="shared" si="0"/>
        <v>250</v>
      </c>
    </row>
    <row r="26" spans="1:7" ht="15">
      <c r="A26" s="14" t="s">
        <v>12</v>
      </c>
      <c r="B26" s="18">
        <v>2230</v>
      </c>
      <c r="C26" s="53" t="s">
        <v>1687</v>
      </c>
      <c r="D26" s="55" t="s">
        <v>542</v>
      </c>
      <c r="E26" s="49">
        <v>0</v>
      </c>
      <c r="F26" s="49">
        <v>1500</v>
      </c>
      <c r="G26" s="16">
        <f t="shared" si="0"/>
        <v>1500</v>
      </c>
    </row>
    <row r="27" spans="1:7" ht="15">
      <c r="A27" s="14" t="s">
        <v>12</v>
      </c>
      <c r="B27" s="18">
        <v>2301</v>
      </c>
      <c r="C27" s="53" t="s">
        <v>1688</v>
      </c>
      <c r="D27" s="55" t="s">
        <v>545</v>
      </c>
      <c r="E27" s="49">
        <v>0</v>
      </c>
      <c r="F27" s="49">
        <v>6000</v>
      </c>
      <c r="G27" s="16">
        <f t="shared" si="0"/>
        <v>6000</v>
      </c>
    </row>
    <row r="28" spans="1:7" ht="15">
      <c r="A28" s="14" t="s">
        <v>12</v>
      </c>
      <c r="B28" s="18">
        <v>2302</v>
      </c>
      <c r="C28" s="53" t="s">
        <v>1689</v>
      </c>
      <c r="D28" s="55" t="s">
        <v>547</v>
      </c>
      <c r="E28" s="49">
        <v>0</v>
      </c>
      <c r="F28" s="49">
        <v>95000</v>
      </c>
      <c r="G28" s="16">
        <f t="shared" si="0"/>
        <v>95000</v>
      </c>
    </row>
    <row r="29" spans="1:7" ht="15">
      <c r="A29" s="14" t="s">
        <v>12</v>
      </c>
      <c r="B29" s="18">
        <v>2352</v>
      </c>
      <c r="C29" s="53" t="s">
        <v>1690</v>
      </c>
      <c r="D29" s="55" t="s">
        <v>549</v>
      </c>
      <c r="E29" s="49">
        <v>0</v>
      </c>
      <c r="F29" s="49">
        <v>13800</v>
      </c>
      <c r="G29" s="16">
        <f t="shared" si="0"/>
        <v>13800</v>
      </c>
    </row>
    <row r="30" spans="1:7" ht="15">
      <c r="A30" s="14" t="s">
        <v>12</v>
      </c>
      <c r="B30" s="18">
        <v>2353</v>
      </c>
      <c r="C30" s="53" t="s">
        <v>1691</v>
      </c>
      <c r="D30" s="14" t="s">
        <v>551</v>
      </c>
      <c r="E30" s="16">
        <v>0</v>
      </c>
      <c r="F30" s="16">
        <v>152180</v>
      </c>
      <c r="G30" s="16">
        <f t="shared" si="0"/>
        <v>152180</v>
      </c>
    </row>
    <row r="31" spans="1:7" ht="15">
      <c r="A31" s="14" t="s">
        <v>12</v>
      </c>
      <c r="B31" s="18">
        <v>2353.001</v>
      </c>
      <c r="C31" s="53" t="s">
        <v>1692</v>
      </c>
      <c r="D31" s="14" t="s">
        <v>1693</v>
      </c>
      <c r="E31" s="16">
        <v>0</v>
      </c>
      <c r="F31" s="16">
        <v>32189</v>
      </c>
      <c r="G31" s="16">
        <f t="shared" si="0"/>
        <v>32189</v>
      </c>
    </row>
    <row r="32" spans="1:7" ht="15">
      <c r="A32" s="14" t="s">
        <v>12</v>
      </c>
      <c r="B32" s="18">
        <v>2354</v>
      </c>
      <c r="C32" s="53" t="s">
        <v>1694</v>
      </c>
      <c r="D32" s="55" t="s">
        <v>553</v>
      </c>
      <c r="E32" s="49">
        <v>0</v>
      </c>
      <c r="F32" s="49">
        <v>8000</v>
      </c>
      <c r="G32" s="16">
        <f t="shared" si="0"/>
        <v>8000</v>
      </c>
    </row>
    <row r="33" spans="1:7" ht="15">
      <c r="A33" s="14" t="s">
        <v>12</v>
      </c>
      <c r="B33" s="18">
        <v>2389</v>
      </c>
      <c r="C33" s="53" t="s">
        <v>1695</v>
      </c>
      <c r="D33" s="14" t="s">
        <v>555</v>
      </c>
      <c r="E33" s="16">
        <v>0</v>
      </c>
      <c r="F33" s="16">
        <v>200000</v>
      </c>
      <c r="G33" s="16">
        <f t="shared" si="0"/>
        <v>200000</v>
      </c>
    </row>
    <row r="34" spans="1:7" ht="15">
      <c r="A34" s="14" t="s">
        <v>12</v>
      </c>
      <c r="B34" s="18">
        <v>2401</v>
      </c>
      <c r="C34" s="53" t="s">
        <v>557</v>
      </c>
      <c r="D34" s="14" t="s">
        <v>558</v>
      </c>
      <c r="E34" s="16">
        <v>10032</v>
      </c>
      <c r="F34" s="16">
        <v>15000</v>
      </c>
      <c r="G34" s="16">
        <f t="shared" si="0"/>
        <v>25032</v>
      </c>
    </row>
    <row r="35" spans="1:7" ht="15">
      <c r="A35" s="14" t="s">
        <v>12</v>
      </c>
      <c r="B35" s="18">
        <v>2410</v>
      </c>
      <c r="C35" s="53" t="s">
        <v>1700</v>
      </c>
      <c r="D35" s="55" t="s">
        <v>1701</v>
      </c>
      <c r="E35" s="49">
        <v>0</v>
      </c>
      <c r="F35" s="49">
        <v>41500</v>
      </c>
      <c r="G35" s="16">
        <f t="shared" si="0"/>
        <v>41500</v>
      </c>
    </row>
    <row r="36" spans="1:7" ht="15">
      <c r="A36" s="14" t="s">
        <v>12</v>
      </c>
      <c r="B36" s="18">
        <v>2410.001</v>
      </c>
      <c r="C36" s="53" t="s">
        <v>1702</v>
      </c>
      <c r="D36" s="55" t="s">
        <v>1703</v>
      </c>
      <c r="E36" s="49">
        <v>0</v>
      </c>
      <c r="F36" s="49">
        <v>300</v>
      </c>
      <c r="G36" s="16">
        <f t="shared" si="0"/>
        <v>300</v>
      </c>
    </row>
    <row r="37" spans="1:7" ht="15">
      <c r="A37" s="14" t="s">
        <v>12</v>
      </c>
      <c r="B37" s="18">
        <v>2410.002</v>
      </c>
      <c r="C37" s="53" t="s">
        <v>1704</v>
      </c>
      <c r="D37" s="14" t="s">
        <v>1705</v>
      </c>
      <c r="E37" s="16">
        <v>0</v>
      </c>
      <c r="F37" s="16">
        <v>12275</v>
      </c>
      <c r="G37" s="16">
        <f t="shared" si="0"/>
        <v>12275</v>
      </c>
    </row>
    <row r="38" spans="1:7" ht="15">
      <c r="A38" s="14" t="s">
        <v>12</v>
      </c>
      <c r="B38" s="18">
        <v>2540</v>
      </c>
      <c r="C38" s="53" t="s">
        <v>576</v>
      </c>
      <c r="D38" s="14" t="s">
        <v>577</v>
      </c>
      <c r="E38" s="16">
        <v>1800</v>
      </c>
      <c r="F38" s="16">
        <v>0</v>
      </c>
      <c r="G38" s="16">
        <f t="shared" si="0"/>
        <v>1800</v>
      </c>
    </row>
    <row r="39" spans="1:7" ht="15">
      <c r="A39" s="14" t="s">
        <v>12</v>
      </c>
      <c r="B39" s="18">
        <v>2544</v>
      </c>
      <c r="C39" s="53" t="s">
        <v>578</v>
      </c>
      <c r="D39" s="14" t="s">
        <v>579</v>
      </c>
      <c r="E39" s="16">
        <v>4500</v>
      </c>
      <c r="F39" s="16">
        <v>0</v>
      </c>
      <c r="G39" s="16">
        <f t="shared" si="0"/>
        <v>4500</v>
      </c>
    </row>
    <row r="40" spans="1:7" ht="15">
      <c r="A40" s="14" t="s">
        <v>12</v>
      </c>
      <c r="B40" s="18">
        <v>2545</v>
      </c>
      <c r="C40" s="53" t="s">
        <v>1706</v>
      </c>
      <c r="D40" s="14" t="s">
        <v>581</v>
      </c>
      <c r="E40" s="16">
        <v>0</v>
      </c>
      <c r="F40" s="16">
        <v>300</v>
      </c>
      <c r="G40" s="16">
        <f t="shared" si="0"/>
        <v>300</v>
      </c>
    </row>
    <row r="41" spans="1:7" ht="15">
      <c r="A41" s="14" t="s">
        <v>12</v>
      </c>
      <c r="B41" s="18">
        <v>2590</v>
      </c>
      <c r="C41" s="53" t="s">
        <v>1707</v>
      </c>
      <c r="D41" s="14" t="s">
        <v>1708</v>
      </c>
      <c r="E41" s="16">
        <v>0</v>
      </c>
      <c r="F41" s="16">
        <v>45000</v>
      </c>
      <c r="G41" s="16">
        <f t="shared" si="0"/>
        <v>45000</v>
      </c>
    </row>
    <row r="42" spans="1:7" ht="15">
      <c r="A42" s="14" t="s">
        <v>12</v>
      </c>
      <c r="B42" s="18">
        <v>2590.001</v>
      </c>
      <c r="C42" s="53" t="s">
        <v>1709</v>
      </c>
      <c r="D42" s="14" t="s">
        <v>1710</v>
      </c>
      <c r="E42" s="16">
        <v>0</v>
      </c>
      <c r="F42" s="16">
        <v>13000</v>
      </c>
      <c r="G42" s="16">
        <f t="shared" si="0"/>
        <v>13000</v>
      </c>
    </row>
    <row r="43" spans="1:7" ht="15">
      <c r="A43" s="14" t="s">
        <v>12</v>
      </c>
      <c r="B43" s="18">
        <v>2590.002</v>
      </c>
      <c r="C43" s="53" t="s">
        <v>1711</v>
      </c>
      <c r="D43" s="14" t="s">
        <v>1712</v>
      </c>
      <c r="E43" s="16">
        <v>0</v>
      </c>
      <c r="F43" s="16">
        <v>3000</v>
      </c>
      <c r="G43" s="16">
        <f t="shared" si="0"/>
        <v>3000</v>
      </c>
    </row>
    <row r="44" spans="1:7" ht="15">
      <c r="A44" s="14" t="s">
        <v>12</v>
      </c>
      <c r="B44" s="18">
        <v>2610</v>
      </c>
      <c r="C44" s="53" t="s">
        <v>586</v>
      </c>
      <c r="D44" s="14" t="s">
        <v>587</v>
      </c>
      <c r="E44" s="16">
        <v>57000</v>
      </c>
      <c r="F44" s="16">
        <v>125000</v>
      </c>
      <c r="G44" s="16">
        <f t="shared" si="0"/>
        <v>182000</v>
      </c>
    </row>
    <row r="45" spans="1:7" ht="15">
      <c r="A45" s="14" t="s">
        <v>12</v>
      </c>
      <c r="B45" s="18">
        <v>2610.001</v>
      </c>
      <c r="C45" s="53" t="s">
        <v>1713</v>
      </c>
      <c r="D45" s="14" t="s">
        <v>1714</v>
      </c>
      <c r="E45" s="16">
        <v>0</v>
      </c>
      <c r="F45" s="16">
        <v>300</v>
      </c>
      <c r="G45" s="16">
        <f t="shared" si="0"/>
        <v>300</v>
      </c>
    </row>
    <row r="46" spans="1:7" ht="15">
      <c r="A46" s="14" t="s">
        <v>12</v>
      </c>
      <c r="B46" s="18">
        <v>2650</v>
      </c>
      <c r="C46" s="53" t="s">
        <v>1715</v>
      </c>
      <c r="D46" s="14" t="s">
        <v>591</v>
      </c>
      <c r="E46" s="16">
        <v>0</v>
      </c>
      <c r="F46" s="16">
        <v>500</v>
      </c>
      <c r="G46" s="16">
        <f t="shared" si="0"/>
        <v>500</v>
      </c>
    </row>
    <row r="47" spans="1:7" ht="15">
      <c r="A47" s="14" t="s">
        <v>12</v>
      </c>
      <c r="B47" s="18">
        <v>2655</v>
      </c>
      <c r="C47" s="53" t="s">
        <v>1717</v>
      </c>
      <c r="D47" s="14" t="s">
        <v>594</v>
      </c>
      <c r="E47" s="16">
        <v>0</v>
      </c>
      <c r="F47" s="16">
        <v>500</v>
      </c>
      <c r="G47" s="16">
        <f t="shared" si="0"/>
        <v>500</v>
      </c>
    </row>
    <row r="48" spans="1:7" ht="15">
      <c r="A48" s="14" t="s">
        <v>12</v>
      </c>
      <c r="B48" s="18">
        <v>2665</v>
      </c>
      <c r="C48" s="53" t="s">
        <v>1720</v>
      </c>
      <c r="D48" s="14" t="s">
        <v>598</v>
      </c>
      <c r="E48" s="16">
        <v>0</v>
      </c>
      <c r="F48" s="16">
        <v>15000</v>
      </c>
      <c r="G48" s="16">
        <f t="shared" si="0"/>
        <v>15000</v>
      </c>
    </row>
    <row r="49" spans="1:7" ht="15">
      <c r="A49" s="14" t="s">
        <v>12</v>
      </c>
      <c r="B49" s="18">
        <v>2701</v>
      </c>
      <c r="C49" s="53" t="s">
        <v>601</v>
      </c>
      <c r="D49" s="14" t="s">
        <v>602</v>
      </c>
      <c r="E49" s="16">
        <v>1100</v>
      </c>
      <c r="F49" s="16">
        <v>0</v>
      </c>
      <c r="G49" s="16">
        <f t="shared" si="0"/>
        <v>1100</v>
      </c>
    </row>
    <row r="50" spans="1:7" ht="15">
      <c r="A50" s="14" t="s">
        <v>12</v>
      </c>
      <c r="B50" s="18">
        <v>2704.001</v>
      </c>
      <c r="C50" s="53" t="s">
        <v>1721</v>
      </c>
      <c r="D50" s="14" t="s">
        <v>604</v>
      </c>
      <c r="E50" s="16">
        <v>0</v>
      </c>
      <c r="F50" s="16">
        <v>200</v>
      </c>
      <c r="G50" s="16">
        <f t="shared" si="0"/>
        <v>200</v>
      </c>
    </row>
    <row r="51" spans="1:7" ht="15">
      <c r="A51" s="14" t="s">
        <v>12</v>
      </c>
      <c r="B51" s="18">
        <v>2705</v>
      </c>
      <c r="C51" s="53" t="s">
        <v>605</v>
      </c>
      <c r="D51" s="14" t="s">
        <v>606</v>
      </c>
      <c r="E51" s="16">
        <v>4100</v>
      </c>
      <c r="F51" s="16">
        <v>30000</v>
      </c>
      <c r="G51" s="16">
        <f t="shared" si="0"/>
        <v>34100</v>
      </c>
    </row>
    <row r="52" spans="1:7" ht="15">
      <c r="A52" s="14" t="s">
        <v>12</v>
      </c>
      <c r="B52" s="18">
        <v>2707</v>
      </c>
      <c r="C52" s="53" t="s">
        <v>1722</v>
      </c>
      <c r="D52" s="14" t="s">
        <v>608</v>
      </c>
      <c r="E52" s="16">
        <v>0</v>
      </c>
      <c r="F52" s="16">
        <v>100</v>
      </c>
      <c r="G52" s="16">
        <f t="shared" si="0"/>
        <v>100</v>
      </c>
    </row>
    <row r="53" spans="1:7" ht="15">
      <c r="A53" s="14" t="s">
        <v>12</v>
      </c>
      <c r="B53" s="18">
        <v>2708</v>
      </c>
      <c r="C53" s="53" t="s">
        <v>1723</v>
      </c>
      <c r="D53" s="14" t="s">
        <v>610</v>
      </c>
      <c r="E53" s="16">
        <v>0</v>
      </c>
      <c r="F53" s="16">
        <v>0</v>
      </c>
      <c r="G53" s="16">
        <f t="shared" si="0"/>
        <v>0</v>
      </c>
    </row>
    <row r="54" spans="1:7" ht="15">
      <c r="A54" s="14" t="s">
        <v>12</v>
      </c>
      <c r="B54" s="18">
        <v>2771</v>
      </c>
      <c r="C54" s="53" t="s">
        <v>1724</v>
      </c>
      <c r="D54" s="14" t="s">
        <v>614</v>
      </c>
      <c r="E54" s="16">
        <v>0</v>
      </c>
      <c r="F54" s="16">
        <v>1000</v>
      </c>
      <c r="G54" s="16">
        <f t="shared" si="0"/>
        <v>1000</v>
      </c>
    </row>
    <row r="55" spans="1:7" ht="15">
      <c r="A55" s="14" t="s">
        <v>12</v>
      </c>
      <c r="B55" s="18">
        <v>3001</v>
      </c>
      <c r="C55" s="53" t="s">
        <v>617</v>
      </c>
      <c r="D55" s="14" t="s">
        <v>618</v>
      </c>
      <c r="E55" s="16">
        <v>120000</v>
      </c>
      <c r="F55" s="16">
        <v>121492</v>
      </c>
      <c r="G55" s="16">
        <f t="shared" si="0"/>
        <v>241492</v>
      </c>
    </row>
    <row r="56" spans="1:7" ht="15">
      <c r="A56" s="14" t="s">
        <v>12</v>
      </c>
      <c r="B56" s="18">
        <v>3005</v>
      </c>
      <c r="C56" s="53" t="s">
        <v>619</v>
      </c>
      <c r="D56" s="14" t="s">
        <v>620</v>
      </c>
      <c r="E56" s="16">
        <v>90000</v>
      </c>
      <c r="F56" s="16">
        <v>35000</v>
      </c>
      <c r="G56" s="16">
        <f t="shared" si="0"/>
        <v>125000</v>
      </c>
    </row>
    <row r="57" spans="1:7" ht="15">
      <c r="A57" s="14" t="s">
        <v>12</v>
      </c>
      <c r="B57" s="18">
        <v>3090</v>
      </c>
      <c r="C57" s="53" t="s">
        <v>1725</v>
      </c>
      <c r="D57" s="14" t="s">
        <v>623</v>
      </c>
      <c r="E57" s="16">
        <v>0</v>
      </c>
      <c r="F57" s="16">
        <v>10241</v>
      </c>
      <c r="G57" s="16">
        <f t="shared" si="0"/>
        <v>10241</v>
      </c>
    </row>
    <row r="58" spans="1:7" ht="15">
      <c r="A58" s="14" t="s">
        <v>12</v>
      </c>
      <c r="B58" s="18">
        <v>3501</v>
      </c>
      <c r="C58" s="53" t="s">
        <v>1726</v>
      </c>
      <c r="D58" s="14" t="s">
        <v>625</v>
      </c>
      <c r="E58" s="16">
        <v>0</v>
      </c>
      <c r="F58" s="16">
        <v>70634</v>
      </c>
      <c r="G58" s="16">
        <f t="shared" si="0"/>
        <v>70634</v>
      </c>
    </row>
    <row r="59" spans="1:7" ht="15">
      <c r="A59" s="14" t="s">
        <v>12</v>
      </c>
      <c r="B59" s="18">
        <v>3820</v>
      </c>
      <c r="C59" s="53" t="s">
        <v>1727</v>
      </c>
      <c r="D59" s="14" t="s">
        <v>629</v>
      </c>
      <c r="E59" s="16">
        <v>0</v>
      </c>
      <c r="F59" s="16">
        <v>6827</v>
      </c>
      <c r="G59" s="16">
        <f t="shared" si="0"/>
        <v>6827</v>
      </c>
    </row>
    <row r="60" spans="1:7" ht="15">
      <c r="A60" s="14" t="s">
        <v>12</v>
      </c>
      <c r="B60" s="18">
        <v>3821</v>
      </c>
      <c r="C60" s="53" t="s">
        <v>1728</v>
      </c>
      <c r="D60" s="14" t="s">
        <v>631</v>
      </c>
      <c r="E60" s="16">
        <v>0</v>
      </c>
      <c r="F60" s="16">
        <v>0</v>
      </c>
      <c r="G60" s="16">
        <f t="shared" si="0"/>
        <v>0</v>
      </c>
    </row>
    <row r="61" spans="1:7" ht="15">
      <c r="A61" s="14" t="s">
        <v>12</v>
      </c>
      <c r="B61" s="18">
        <v>4</v>
      </c>
      <c r="C61" s="53" t="s">
        <v>634</v>
      </c>
      <c r="D61" s="14" t="s">
        <v>635</v>
      </c>
      <c r="E61" s="16">
        <v>0</v>
      </c>
      <c r="F61" s="16">
        <v>13500</v>
      </c>
      <c r="G61" s="16">
        <f t="shared" si="0"/>
        <v>13500</v>
      </c>
    </row>
    <row r="62" spans="1:7" ht="15">
      <c r="A62" s="14" t="s">
        <v>12</v>
      </c>
      <c r="B62" s="18">
        <v>4960.001</v>
      </c>
      <c r="C62" s="53" t="s">
        <v>1729</v>
      </c>
      <c r="D62" s="14" t="s">
        <v>633</v>
      </c>
      <c r="E62" s="16"/>
      <c r="F62" s="16">
        <v>25000</v>
      </c>
      <c r="G62" s="16">
        <f t="shared" si="0"/>
        <v>25000</v>
      </c>
    </row>
    <row r="63" spans="1:7" ht="15">
      <c r="A63" s="14" t="s">
        <v>12</v>
      </c>
      <c r="B63" s="18">
        <v>5031.004</v>
      </c>
      <c r="C63" s="53" t="s">
        <v>1730</v>
      </c>
      <c r="D63" s="14" t="s">
        <v>638</v>
      </c>
      <c r="E63" s="16">
        <v>0</v>
      </c>
      <c r="F63" s="16">
        <v>100000</v>
      </c>
      <c r="G63" s="16">
        <f t="shared" si="0"/>
        <v>100000</v>
      </c>
    </row>
    <row r="64" spans="1:7" ht="15">
      <c r="A64" s="14" t="s">
        <v>24</v>
      </c>
      <c r="B64" s="18">
        <v>910</v>
      </c>
      <c r="C64" s="53" t="s">
        <v>641</v>
      </c>
      <c r="D64" s="14" t="s">
        <v>640</v>
      </c>
      <c r="E64" s="16">
        <v>60070</v>
      </c>
      <c r="F64" s="16">
        <v>0</v>
      </c>
      <c r="G64" s="16">
        <f t="shared" si="0"/>
        <v>60070</v>
      </c>
    </row>
    <row r="65" spans="1:7" ht="15">
      <c r="A65" s="14" t="s">
        <v>24</v>
      </c>
      <c r="B65" s="18">
        <v>1170</v>
      </c>
      <c r="C65" s="53" t="s">
        <v>474</v>
      </c>
      <c r="D65" s="14" t="s">
        <v>475</v>
      </c>
      <c r="E65" s="16">
        <v>50000</v>
      </c>
      <c r="F65" s="16">
        <v>0</v>
      </c>
      <c r="G65" s="16">
        <f t="shared" si="0"/>
        <v>50000</v>
      </c>
    </row>
    <row r="66" spans="1:7" ht="15">
      <c r="A66" s="14" t="s">
        <v>24</v>
      </c>
      <c r="B66" s="18">
        <v>2115</v>
      </c>
      <c r="C66" s="53" t="s">
        <v>510</v>
      </c>
      <c r="D66" s="55" t="s">
        <v>511</v>
      </c>
      <c r="E66" s="49">
        <v>5000</v>
      </c>
      <c r="F66" s="49">
        <v>0</v>
      </c>
      <c r="G66" s="16">
        <f t="shared" si="0"/>
        <v>5000</v>
      </c>
    </row>
    <row r="67" spans="1:7" ht="15">
      <c r="A67" s="14" t="s">
        <v>24</v>
      </c>
      <c r="B67" s="18">
        <v>2401</v>
      </c>
      <c r="C67" s="53" t="s">
        <v>559</v>
      </c>
      <c r="D67" s="55" t="s">
        <v>560</v>
      </c>
      <c r="E67" s="49">
        <v>1650</v>
      </c>
      <c r="F67" s="49">
        <v>0</v>
      </c>
      <c r="G67" s="16">
        <f aca="true" t="shared" si="1" ref="G67:G106">SUM(E67:F67)</f>
        <v>1650</v>
      </c>
    </row>
    <row r="68" spans="1:7" ht="15">
      <c r="A68" s="14" t="s">
        <v>24</v>
      </c>
      <c r="B68" s="18">
        <v>2770</v>
      </c>
      <c r="C68" s="53" t="s">
        <v>611</v>
      </c>
      <c r="D68" s="14" t="s">
        <v>612</v>
      </c>
      <c r="E68" s="16">
        <v>300</v>
      </c>
      <c r="F68" s="16">
        <v>0</v>
      </c>
      <c r="G68" s="16">
        <f t="shared" si="1"/>
        <v>300</v>
      </c>
    </row>
    <row r="69" spans="1:7" ht="15">
      <c r="A69" s="14" t="s">
        <v>24</v>
      </c>
      <c r="B69" s="18">
        <v>3089</v>
      </c>
      <c r="C69" s="53" t="s">
        <v>621</v>
      </c>
      <c r="D69" s="14" t="s">
        <v>467</v>
      </c>
      <c r="E69" s="16">
        <v>240000</v>
      </c>
      <c r="F69" s="16">
        <v>0</v>
      </c>
      <c r="G69" s="16">
        <f t="shared" si="1"/>
        <v>240000</v>
      </c>
    </row>
    <row r="70" spans="1:7" ht="15">
      <c r="A70" s="14" t="s">
        <v>88</v>
      </c>
      <c r="B70" s="18">
        <v>2193</v>
      </c>
      <c r="C70" s="53" t="s">
        <v>1685</v>
      </c>
      <c r="D70" s="55" t="s">
        <v>536</v>
      </c>
      <c r="E70" s="49">
        <v>0</v>
      </c>
      <c r="F70" s="49">
        <v>517582</v>
      </c>
      <c r="G70" s="16">
        <f t="shared" si="1"/>
        <v>517582</v>
      </c>
    </row>
    <row r="71" spans="1:7" ht="15">
      <c r="A71" s="14" t="s">
        <v>88</v>
      </c>
      <c r="B71" s="18">
        <v>2401</v>
      </c>
      <c r="C71" s="53" t="s">
        <v>1696</v>
      </c>
      <c r="D71" s="14" t="s">
        <v>562</v>
      </c>
      <c r="E71" s="16">
        <v>0</v>
      </c>
      <c r="F71" s="16">
        <v>3000</v>
      </c>
      <c r="G71" s="16">
        <f t="shared" si="1"/>
        <v>3000</v>
      </c>
    </row>
    <row r="72" spans="1:7" ht="15">
      <c r="A72" s="14" t="s">
        <v>164</v>
      </c>
      <c r="B72" s="18">
        <v>1001</v>
      </c>
      <c r="C72" s="53" t="s">
        <v>1749</v>
      </c>
      <c r="D72" s="14" t="s">
        <v>459</v>
      </c>
      <c r="E72" s="16">
        <v>726925</v>
      </c>
      <c r="F72" s="16">
        <v>0</v>
      </c>
      <c r="G72" s="16">
        <f t="shared" si="1"/>
        <v>726925</v>
      </c>
    </row>
    <row r="73" spans="1:7" ht="15">
      <c r="A73" s="14" t="s">
        <v>164</v>
      </c>
      <c r="B73" s="18">
        <v>2401</v>
      </c>
      <c r="C73" s="53" t="s">
        <v>563</v>
      </c>
      <c r="D73" s="14" t="s">
        <v>560</v>
      </c>
      <c r="E73" s="16">
        <v>2010</v>
      </c>
      <c r="F73" s="16">
        <v>0</v>
      </c>
      <c r="G73" s="16">
        <f t="shared" si="1"/>
        <v>2010</v>
      </c>
    </row>
    <row r="74" spans="1:7" ht="15">
      <c r="A74" s="14" t="s">
        <v>153</v>
      </c>
      <c r="B74" s="18">
        <v>910</v>
      </c>
      <c r="C74" s="53" t="s">
        <v>642</v>
      </c>
      <c r="D74" s="14" t="s">
        <v>640</v>
      </c>
      <c r="E74" s="16">
        <v>100000</v>
      </c>
      <c r="F74" s="16">
        <v>0</v>
      </c>
      <c r="G74" s="16">
        <f t="shared" si="1"/>
        <v>100000</v>
      </c>
    </row>
    <row r="75" spans="1:7" ht="15">
      <c r="A75" s="14" t="s">
        <v>153</v>
      </c>
      <c r="B75" s="18">
        <v>1001</v>
      </c>
      <c r="C75" s="53" t="s">
        <v>1750</v>
      </c>
      <c r="D75" s="14" t="s">
        <v>459</v>
      </c>
      <c r="E75" s="16">
        <v>58124</v>
      </c>
      <c r="F75" s="16">
        <v>0</v>
      </c>
      <c r="G75" s="16">
        <f t="shared" si="1"/>
        <v>58124</v>
      </c>
    </row>
    <row r="76" spans="1:7" ht="15">
      <c r="A76" s="14" t="s">
        <v>153</v>
      </c>
      <c r="B76" s="18">
        <v>1120</v>
      </c>
      <c r="C76" s="53" t="s">
        <v>468</v>
      </c>
      <c r="D76" s="14" t="s">
        <v>469</v>
      </c>
      <c r="E76" s="16">
        <v>543200</v>
      </c>
      <c r="F76" s="16">
        <v>0</v>
      </c>
      <c r="G76" s="16">
        <f t="shared" si="1"/>
        <v>543200</v>
      </c>
    </row>
    <row r="77" spans="1:7" ht="15">
      <c r="A77" s="14" t="s">
        <v>153</v>
      </c>
      <c r="B77" s="18">
        <v>2401</v>
      </c>
      <c r="C77" s="53" t="s">
        <v>564</v>
      </c>
      <c r="D77" s="14" t="s">
        <v>560</v>
      </c>
      <c r="E77" s="16">
        <v>2010</v>
      </c>
      <c r="F77" s="16">
        <v>0</v>
      </c>
      <c r="G77" s="16">
        <f t="shared" si="1"/>
        <v>2010</v>
      </c>
    </row>
    <row r="78" spans="1:7" ht="15">
      <c r="A78" s="14" t="s">
        <v>153</v>
      </c>
      <c r="B78" s="18">
        <v>3501</v>
      </c>
      <c r="C78" s="53" t="s">
        <v>626</v>
      </c>
      <c r="D78" s="14" t="s">
        <v>627</v>
      </c>
      <c r="E78" s="16">
        <v>200000</v>
      </c>
      <c r="F78" s="16">
        <v>0</v>
      </c>
      <c r="G78" s="16">
        <f t="shared" si="1"/>
        <v>200000</v>
      </c>
    </row>
    <row r="79" spans="1:7" ht="15">
      <c r="A79" s="14" t="s">
        <v>67</v>
      </c>
      <c r="B79" s="18">
        <v>2140</v>
      </c>
      <c r="C79" s="53" t="s">
        <v>1678</v>
      </c>
      <c r="D79" s="14" t="s">
        <v>523</v>
      </c>
      <c r="E79" s="16">
        <v>0</v>
      </c>
      <c r="F79" s="16">
        <v>1245386</v>
      </c>
      <c r="G79" s="16">
        <f t="shared" si="1"/>
        <v>1245386</v>
      </c>
    </row>
    <row r="80" spans="1:7" ht="15">
      <c r="A80" s="14" t="s">
        <v>67</v>
      </c>
      <c r="B80" s="18">
        <v>2141</v>
      </c>
      <c r="C80" s="53" t="s">
        <v>1680</v>
      </c>
      <c r="D80" s="14" t="s">
        <v>528</v>
      </c>
      <c r="E80" s="16">
        <v>0</v>
      </c>
      <c r="F80" s="16">
        <v>21000</v>
      </c>
      <c r="G80" s="16">
        <f t="shared" si="1"/>
        <v>21000</v>
      </c>
    </row>
    <row r="81" spans="1:7" ht="15">
      <c r="A81" s="14" t="s">
        <v>67</v>
      </c>
      <c r="B81" s="18">
        <v>2144</v>
      </c>
      <c r="C81" s="53" t="s">
        <v>1681</v>
      </c>
      <c r="D81" s="14" t="s">
        <v>518</v>
      </c>
      <c r="E81" s="16">
        <v>0</v>
      </c>
      <c r="F81" s="16">
        <v>1200</v>
      </c>
      <c r="G81" s="16">
        <f t="shared" si="1"/>
        <v>1200</v>
      </c>
    </row>
    <row r="82" spans="1:7" ht="15">
      <c r="A82" s="14" t="s">
        <v>67</v>
      </c>
      <c r="B82" s="18">
        <v>2148</v>
      </c>
      <c r="C82" s="53" t="s">
        <v>1682</v>
      </c>
      <c r="D82" s="14" t="s">
        <v>463</v>
      </c>
      <c r="E82" s="16">
        <v>0</v>
      </c>
      <c r="F82" s="16">
        <v>6000</v>
      </c>
      <c r="G82" s="16">
        <f t="shared" si="1"/>
        <v>6000</v>
      </c>
    </row>
    <row r="83" spans="1:7" ht="15">
      <c r="A83" s="14" t="s">
        <v>67</v>
      </c>
      <c r="B83" s="18">
        <v>2401</v>
      </c>
      <c r="C83" s="53" t="s">
        <v>1697</v>
      </c>
      <c r="D83" s="14" t="s">
        <v>562</v>
      </c>
      <c r="E83" s="16">
        <v>0</v>
      </c>
      <c r="F83" s="16">
        <v>1500</v>
      </c>
      <c r="G83" s="16">
        <f t="shared" si="1"/>
        <v>1500</v>
      </c>
    </row>
    <row r="84" spans="1:7" ht="15">
      <c r="A84" s="14" t="s">
        <v>67</v>
      </c>
      <c r="B84" s="18">
        <v>2650</v>
      </c>
      <c r="C84" s="53" t="s">
        <v>1716</v>
      </c>
      <c r="D84" s="14" t="s">
        <v>591</v>
      </c>
      <c r="E84" s="16">
        <v>0</v>
      </c>
      <c r="F84" s="16">
        <v>750</v>
      </c>
      <c r="G84" s="16">
        <f t="shared" si="1"/>
        <v>750</v>
      </c>
    </row>
    <row r="85" spans="1:7" ht="15">
      <c r="A85" s="14" t="s">
        <v>67</v>
      </c>
      <c r="B85" s="18">
        <v>2655</v>
      </c>
      <c r="C85" s="53" t="s">
        <v>1718</v>
      </c>
      <c r="D85" s="14" t="s">
        <v>594</v>
      </c>
      <c r="E85" s="16">
        <v>0</v>
      </c>
      <c r="F85" s="16">
        <v>1500</v>
      </c>
      <c r="G85" s="16">
        <f t="shared" si="1"/>
        <v>1500</v>
      </c>
    </row>
    <row r="86" spans="1:7" ht="15">
      <c r="A86" s="14" t="s">
        <v>69</v>
      </c>
      <c r="B86" s="18">
        <v>2120</v>
      </c>
      <c r="C86" s="53" t="s">
        <v>1673</v>
      </c>
      <c r="D86" s="55" t="s">
        <v>513</v>
      </c>
      <c r="E86" s="49">
        <v>0</v>
      </c>
      <c r="F86" s="49">
        <v>1179216</v>
      </c>
      <c r="G86" s="16">
        <f t="shared" si="1"/>
        <v>1179216</v>
      </c>
    </row>
    <row r="87" spans="1:7" ht="15">
      <c r="A87" s="14" t="s">
        <v>69</v>
      </c>
      <c r="B87" s="18">
        <v>2121</v>
      </c>
      <c r="C87" s="53" t="s">
        <v>1674</v>
      </c>
      <c r="D87" s="55" t="s">
        <v>516</v>
      </c>
      <c r="E87" s="49">
        <v>0</v>
      </c>
      <c r="F87" s="49">
        <v>85950</v>
      </c>
      <c r="G87" s="16">
        <f t="shared" si="1"/>
        <v>85950</v>
      </c>
    </row>
    <row r="88" spans="1:7" ht="15">
      <c r="A88" s="14" t="s">
        <v>69</v>
      </c>
      <c r="B88" s="18">
        <v>2122</v>
      </c>
      <c r="C88" s="53" t="s">
        <v>1675</v>
      </c>
      <c r="D88" s="14" t="s">
        <v>518</v>
      </c>
      <c r="E88" s="16">
        <v>0</v>
      </c>
      <c r="F88" s="16">
        <v>1121</v>
      </c>
      <c r="G88" s="16">
        <f t="shared" si="1"/>
        <v>1121</v>
      </c>
    </row>
    <row r="89" spans="1:7" ht="15">
      <c r="A89" s="14" t="s">
        <v>69</v>
      </c>
      <c r="B89" s="18">
        <v>2123</v>
      </c>
      <c r="C89" s="53" t="s">
        <v>1676</v>
      </c>
      <c r="D89" s="14" t="s">
        <v>520</v>
      </c>
      <c r="E89" s="16">
        <v>0</v>
      </c>
      <c r="F89" s="16">
        <v>21000</v>
      </c>
      <c r="G89" s="16">
        <f t="shared" si="1"/>
        <v>21000</v>
      </c>
    </row>
    <row r="90" spans="1:7" ht="15">
      <c r="A90" s="14" t="s">
        <v>69</v>
      </c>
      <c r="B90" s="18">
        <v>2128</v>
      </c>
      <c r="C90" s="53" t="s">
        <v>1677</v>
      </c>
      <c r="D90" s="14" t="s">
        <v>463</v>
      </c>
      <c r="E90" s="16">
        <v>0</v>
      </c>
      <c r="F90" s="16">
        <v>4401</v>
      </c>
      <c r="G90" s="16">
        <f t="shared" si="1"/>
        <v>4401</v>
      </c>
    </row>
    <row r="91" spans="1:7" ht="15">
      <c r="A91" s="14" t="s">
        <v>69</v>
      </c>
      <c r="B91" s="52">
        <v>2401</v>
      </c>
      <c r="C91" s="53" t="s">
        <v>1698</v>
      </c>
      <c r="D91" s="14" t="s">
        <v>562</v>
      </c>
      <c r="E91" s="16">
        <v>0</v>
      </c>
      <c r="F91" s="16">
        <v>2</v>
      </c>
      <c r="G91" s="16">
        <f t="shared" si="1"/>
        <v>2</v>
      </c>
    </row>
    <row r="92" spans="1:7" ht="15">
      <c r="A92" s="14" t="s">
        <v>69</v>
      </c>
      <c r="B92" s="18">
        <v>2655</v>
      </c>
      <c r="C92" s="53" t="s">
        <v>1719</v>
      </c>
      <c r="D92" s="14" t="s">
        <v>594</v>
      </c>
      <c r="E92" s="16">
        <v>0</v>
      </c>
      <c r="F92" s="16">
        <v>8750</v>
      </c>
      <c r="G92" s="16">
        <f t="shared" si="1"/>
        <v>8750</v>
      </c>
    </row>
    <row r="93" spans="1:7" ht="15">
      <c r="A93" s="14" t="s">
        <v>311</v>
      </c>
      <c r="B93" s="18">
        <v>2140</v>
      </c>
      <c r="C93" s="53" t="s">
        <v>1679</v>
      </c>
      <c r="D93" s="14" t="s">
        <v>463</v>
      </c>
      <c r="E93" s="16">
        <v>0</v>
      </c>
      <c r="F93" s="16">
        <v>163000</v>
      </c>
      <c r="G93" s="16">
        <f t="shared" si="1"/>
        <v>163000</v>
      </c>
    </row>
    <row r="94" spans="1:7" ht="15">
      <c r="A94" s="14" t="s">
        <v>311</v>
      </c>
      <c r="B94" s="18">
        <v>2160</v>
      </c>
      <c r="C94" s="53" t="s">
        <v>1683</v>
      </c>
      <c r="D94" s="55" t="s">
        <v>532</v>
      </c>
      <c r="E94" s="49">
        <v>0</v>
      </c>
      <c r="F94" s="49">
        <v>3200</v>
      </c>
      <c r="G94" s="16">
        <f t="shared" si="1"/>
        <v>3200</v>
      </c>
    </row>
    <row r="95" spans="1:7" ht="15">
      <c r="A95" s="14" t="s">
        <v>311</v>
      </c>
      <c r="B95" s="18">
        <v>2169</v>
      </c>
      <c r="C95" s="53" t="s">
        <v>1684</v>
      </c>
      <c r="D95" s="55" t="s">
        <v>534</v>
      </c>
      <c r="E95" s="49">
        <v>0</v>
      </c>
      <c r="F95" s="49">
        <v>20000</v>
      </c>
      <c r="G95" s="16">
        <f t="shared" si="1"/>
        <v>20000</v>
      </c>
    </row>
    <row r="96" spans="1:7" ht="15">
      <c r="A96" s="14" t="s">
        <v>311</v>
      </c>
      <c r="B96" s="18">
        <v>2401</v>
      </c>
      <c r="C96" s="53" t="s">
        <v>1699</v>
      </c>
      <c r="D96" s="55" t="s">
        <v>568</v>
      </c>
      <c r="E96" s="49">
        <v>0</v>
      </c>
      <c r="F96" s="49">
        <v>425</v>
      </c>
      <c r="G96" s="16">
        <f t="shared" si="1"/>
        <v>425</v>
      </c>
    </row>
    <row r="97" spans="1:7" ht="15">
      <c r="A97" s="14" t="s">
        <v>122</v>
      </c>
      <c r="B97" s="18">
        <v>1001</v>
      </c>
      <c r="C97" s="14" t="s">
        <v>1753</v>
      </c>
      <c r="D97" s="1" t="s">
        <v>459</v>
      </c>
      <c r="E97" s="16">
        <v>196440</v>
      </c>
      <c r="F97" s="49">
        <v>0</v>
      </c>
      <c r="G97" s="16">
        <f t="shared" si="1"/>
        <v>196440</v>
      </c>
    </row>
    <row r="98" spans="1:7" ht="15">
      <c r="A98" s="14" t="s">
        <v>189</v>
      </c>
      <c r="B98" s="18">
        <v>1001</v>
      </c>
      <c r="C98" s="14" t="s">
        <v>1754</v>
      </c>
      <c r="D98" s="1" t="s">
        <v>459</v>
      </c>
      <c r="E98" s="16">
        <v>2900</v>
      </c>
      <c r="F98" s="49">
        <v>0</v>
      </c>
      <c r="G98" s="16">
        <f t="shared" si="1"/>
        <v>2900</v>
      </c>
    </row>
    <row r="99" spans="1:7" ht="15">
      <c r="A99" s="14" t="s">
        <v>293</v>
      </c>
      <c r="B99" s="18">
        <v>1001</v>
      </c>
      <c r="C99" s="14" t="s">
        <v>1751</v>
      </c>
      <c r="D99" s="15" t="s">
        <v>459</v>
      </c>
      <c r="E99" s="16">
        <v>21868.75</v>
      </c>
      <c r="F99" s="49">
        <v>0</v>
      </c>
      <c r="G99" s="16">
        <f t="shared" si="1"/>
        <v>21868.75</v>
      </c>
    </row>
    <row r="100" spans="1:7" ht="15">
      <c r="A100" s="14" t="s">
        <v>293</v>
      </c>
      <c r="B100" s="18">
        <v>910</v>
      </c>
      <c r="C100" s="53" t="s">
        <v>643</v>
      </c>
      <c r="D100" s="14" t="s">
        <v>640</v>
      </c>
      <c r="E100" s="16">
        <v>1500</v>
      </c>
      <c r="F100" s="16">
        <v>0</v>
      </c>
      <c r="G100" s="16">
        <f t="shared" si="1"/>
        <v>1500</v>
      </c>
    </row>
    <row r="101" spans="1:7" ht="15">
      <c r="A101" s="14" t="s">
        <v>293</v>
      </c>
      <c r="B101" s="18">
        <v>2120</v>
      </c>
      <c r="C101" s="53" t="s">
        <v>514</v>
      </c>
      <c r="D101" s="55" t="s">
        <v>513</v>
      </c>
      <c r="E101" s="49">
        <v>5000</v>
      </c>
      <c r="F101" s="49">
        <v>0</v>
      </c>
      <c r="G101" s="16">
        <f t="shared" si="1"/>
        <v>5000</v>
      </c>
    </row>
    <row r="102" spans="1:7" ht="15">
      <c r="A102" s="14" t="s">
        <v>293</v>
      </c>
      <c r="B102" s="18">
        <v>2401</v>
      </c>
      <c r="C102" s="53" t="s">
        <v>569</v>
      </c>
      <c r="D102" s="55" t="s">
        <v>570</v>
      </c>
      <c r="E102" s="49">
        <v>31.25</v>
      </c>
      <c r="F102" s="49">
        <v>0</v>
      </c>
      <c r="G102" s="16">
        <f t="shared" si="1"/>
        <v>31.25</v>
      </c>
    </row>
    <row r="103" spans="1:7" ht="15">
      <c r="A103" s="14" t="s">
        <v>317</v>
      </c>
      <c r="B103" s="18">
        <v>1001</v>
      </c>
      <c r="C103" s="14" t="s">
        <v>1752</v>
      </c>
      <c r="D103" s="15" t="s">
        <v>459</v>
      </c>
      <c r="E103" s="16">
        <v>21094.5</v>
      </c>
      <c r="F103" s="49">
        <v>0</v>
      </c>
      <c r="G103" s="16">
        <f t="shared" si="1"/>
        <v>21094.5</v>
      </c>
    </row>
    <row r="104" spans="1:7" ht="15">
      <c r="A104" s="14" t="s">
        <v>317</v>
      </c>
      <c r="B104" s="18">
        <v>2140</v>
      </c>
      <c r="C104" s="53" t="s">
        <v>525</v>
      </c>
      <c r="D104" s="14" t="s">
        <v>526</v>
      </c>
      <c r="E104" s="16">
        <v>1200</v>
      </c>
      <c r="F104" s="16">
        <v>0</v>
      </c>
      <c r="G104" s="16">
        <f t="shared" si="1"/>
        <v>1200</v>
      </c>
    </row>
    <row r="105" spans="1:7" ht="15">
      <c r="A105" s="14" t="s">
        <v>317</v>
      </c>
      <c r="B105" s="18">
        <v>2401</v>
      </c>
      <c r="C105" s="53" t="s">
        <v>571</v>
      </c>
      <c r="D105" s="55" t="s">
        <v>560</v>
      </c>
      <c r="E105" s="49">
        <v>60.5</v>
      </c>
      <c r="F105" s="49">
        <v>0</v>
      </c>
      <c r="G105" s="16">
        <f t="shared" si="1"/>
        <v>60.5</v>
      </c>
    </row>
    <row r="106" spans="1:7" ht="15">
      <c r="A106" s="27"/>
      <c r="B106" s="27"/>
      <c r="C106" s="27"/>
      <c r="D106" s="56" t="s">
        <v>644</v>
      </c>
      <c r="E106" s="29">
        <f>SUM(E2:E105)</f>
        <v>3108106</v>
      </c>
      <c r="F106" s="29">
        <f>SUM(F2:F105)</f>
        <v>9020985.2</v>
      </c>
      <c r="G106" s="29">
        <f t="shared" si="1"/>
        <v>12129091.2</v>
      </c>
    </row>
    <row r="107" ht="15">
      <c r="G107" s="67"/>
    </row>
    <row r="109" spans="4:6" ht="15">
      <c r="D109" s="14"/>
      <c r="E109" s="15"/>
      <c r="F109" s="16"/>
    </row>
    <row r="110" spans="4:6" ht="15">
      <c r="D110" s="14"/>
      <c r="E110" s="15"/>
      <c r="F110" s="16"/>
    </row>
    <row r="111" spans="4:6" ht="15">
      <c r="D111" s="14"/>
      <c r="E111" s="1"/>
      <c r="F111" s="16"/>
    </row>
    <row r="112" spans="4:6" ht="15">
      <c r="D112" s="14"/>
      <c r="E112" s="1"/>
      <c r="F112" s="16"/>
    </row>
    <row r="113" spans="4:6" ht="15">
      <c r="D113" s="14"/>
      <c r="E113" s="15"/>
      <c r="F113" s="16"/>
    </row>
    <row r="114" spans="4:6" ht="15">
      <c r="D114" s="14"/>
      <c r="E114" s="15"/>
      <c r="F114" s="16"/>
    </row>
  </sheetData>
  <sheetProtection/>
  <printOptions/>
  <pageMargins left="0.7" right="0.7" top="0.75" bottom="0.75" header="0.3" footer="0.3"/>
  <pageSetup horizontalDpi="1200" verticalDpi="1200" orientation="portrait" scale="92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Katherine Bell</dc:creator>
  <cp:keywords/>
  <dc:description/>
  <cp:lastModifiedBy>Katherine Bell</cp:lastModifiedBy>
  <dcterms:created xsi:type="dcterms:W3CDTF">2010-12-08T16:34:15Z</dcterms:created>
  <dcterms:modified xsi:type="dcterms:W3CDTF">2010-12-09T19:54:31Z</dcterms:modified>
  <cp:category/>
  <cp:version/>
  <cp:contentType/>
  <cp:contentStatus/>
</cp:coreProperties>
</file>